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showInkAnnotation="0" codeName="ThisWorkbook"/>
  <mc:AlternateContent xmlns:mc="http://schemas.openxmlformats.org/markup-compatibility/2006">
    <mc:Choice Requires="x15">
      <x15ac:absPath xmlns:x15ac="http://schemas.microsoft.com/office/spreadsheetml/2010/11/ac" url="C:\Users\AD\Desktop\TD\"/>
    </mc:Choice>
  </mc:AlternateContent>
  <xr:revisionPtr revIDLastSave="0" documentId="13_ncr:1_{E31A8283-B9EF-4344-B303-74C89A07EB0C}" xr6:coauthVersionLast="47" xr6:coauthVersionMax="47" xr10:uidLastSave="{00000000-0000-0000-0000-000000000000}"/>
  <bookViews>
    <workbookView xWindow="40920" yWindow="-120" windowWidth="29040" windowHeight="15840" xr2:uid="{00000000-000D-0000-FFFF-FFFF00000000}"/>
  </bookViews>
  <sheets>
    <sheet name="HRRF02" sheetId="5" r:id="rId1"/>
    <sheet name="DT" sheetId="14" state="hidden" r:id="rId2"/>
    <sheet name="Truong" sheetId="13" state="hidden" r:id="rId3"/>
    <sheet name="Translate" sheetId="12" state="hidden" r:id="rId4"/>
    <sheet name="Province" sheetId="8" state="hidden" r:id="rId5"/>
  </sheets>
  <definedNames>
    <definedName name="CDa">#REF!:INDEX(#REF!,COUNTIF(#REF!,"?*"))</definedName>
    <definedName name="_xlnm.Print_Area" localSheetId="0">HRRF02!$A$1:$AR$111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0" i="5" l="1"/>
  <c r="U50" i="5"/>
  <c r="B83" i="5"/>
  <c r="Y83" i="5"/>
  <c r="I44" i="5" l="1"/>
  <c r="T44" i="5"/>
  <c r="AI44" i="5"/>
  <c r="B44" i="5"/>
  <c r="AM31" i="5"/>
  <c r="AJ31" i="5"/>
  <c r="AG31" i="5"/>
  <c r="B107" i="5"/>
  <c r="AG98" i="5" l="1"/>
  <c r="Y55" i="5" l="1"/>
  <c r="U56" i="5"/>
  <c r="Q56" i="5"/>
  <c r="Q55" i="5"/>
  <c r="L55" i="5"/>
  <c r="B55" i="5"/>
  <c r="B17" i="5" l="1"/>
  <c r="B12" i="5"/>
  <c r="B103" i="5" l="1"/>
  <c r="M103" i="5"/>
  <c r="V100" i="5"/>
  <c r="B100" i="5"/>
  <c r="AD1" i="5"/>
  <c r="L34" i="5" l="1"/>
  <c r="L35" i="5"/>
  <c r="L36" i="5"/>
  <c r="L37" i="5"/>
  <c r="L33" i="5"/>
  <c r="AA64" i="5" l="1"/>
  <c r="V64" i="5"/>
  <c r="Q64" i="5"/>
  <c r="L64" i="5"/>
  <c r="B64" i="5"/>
  <c r="B63" i="5"/>
  <c r="B48" i="5"/>
  <c r="P12" i="5" l="1"/>
  <c r="B11" i="5"/>
  <c r="B108" i="5" l="1"/>
  <c r="B106" i="5"/>
  <c r="B102" i="5"/>
  <c r="V99" i="5"/>
  <c r="AL98" i="5"/>
  <c r="L98" i="5"/>
  <c r="B98" i="5"/>
  <c r="B97" i="5"/>
  <c r="Y92" i="5"/>
  <c r="Q92" i="5"/>
  <c r="L92" i="5"/>
  <c r="B92" i="5"/>
  <c r="B91" i="5"/>
  <c r="Y86" i="5"/>
  <c r="Q86" i="5"/>
  <c r="L86" i="5"/>
  <c r="B86" i="5"/>
  <c r="B85" i="5"/>
  <c r="B81" i="5"/>
  <c r="AM78" i="5"/>
  <c r="X78" i="5"/>
  <c r="B78" i="5"/>
  <c r="X77" i="5"/>
  <c r="B77" i="5"/>
  <c r="B76" i="5"/>
  <c r="AG73" i="5"/>
  <c r="V73" i="5"/>
  <c r="L73" i="5"/>
  <c r="B73" i="5"/>
  <c r="B72" i="5"/>
  <c r="AK60" i="5"/>
  <c r="B60" i="5"/>
  <c r="AM49" i="5"/>
  <c r="AD49" i="5"/>
  <c r="Y49" i="5"/>
  <c r="Q49" i="5"/>
  <c r="L49" i="5"/>
  <c r="B49" i="5"/>
  <c r="Z42" i="5"/>
  <c r="T42" i="5"/>
  <c r="N42" i="5"/>
  <c r="H42" i="5"/>
  <c r="B42" i="5"/>
  <c r="B41" i="5"/>
  <c r="B39" i="5"/>
  <c r="AM38" i="5"/>
  <c r="AG38" i="5"/>
  <c r="AA38" i="5"/>
  <c r="U38" i="5"/>
  <c r="B38" i="5"/>
  <c r="AC32" i="5"/>
  <c r="Y32" i="5"/>
  <c r="AP31" i="5"/>
  <c r="Y31" i="5"/>
  <c r="Q31" i="5"/>
  <c r="L31" i="5"/>
  <c r="B31" i="5"/>
  <c r="B30" i="5"/>
  <c r="AG27" i="5"/>
  <c r="M27" i="5"/>
  <c r="B27" i="5"/>
  <c r="AM25" i="5"/>
  <c r="AG25" i="5"/>
  <c r="B25" i="5"/>
  <c r="AM23" i="5"/>
  <c r="AG23" i="5"/>
  <c r="Y23" i="5"/>
  <c r="Q23" i="5"/>
  <c r="AG21" i="5"/>
  <c r="B21" i="5"/>
  <c r="AG19" i="5"/>
  <c r="B19" i="5"/>
  <c r="AM17" i="5"/>
  <c r="AG17" i="5"/>
  <c r="Y17" i="5"/>
  <c r="Q17" i="5"/>
  <c r="B16" i="5"/>
  <c r="AC13" i="5"/>
  <c r="B9" i="5"/>
  <c r="B8" i="5"/>
  <c r="B7" i="5"/>
  <c r="B6" i="5"/>
  <c r="I3" i="5"/>
  <c r="A1" i="12"/>
  <c r="S101" i="12" l="1"/>
  <c r="R101" i="12"/>
  <c r="P101" i="12"/>
  <c r="O101" i="12"/>
  <c r="N101" i="12"/>
  <c r="L101" i="12"/>
  <c r="Q101" i="12"/>
  <c r="M101" i="12"/>
  <c r="K101" i="12"/>
  <c r="J101" i="12"/>
  <c r="I101" i="12"/>
  <c r="H101" i="12"/>
  <c r="I150" i="12"/>
  <c r="H150" i="12"/>
  <c r="K146" i="12"/>
  <c r="J146" i="12"/>
  <c r="H146" i="12"/>
  <c r="I146" i="12"/>
  <c r="K138" i="12"/>
  <c r="J138" i="12"/>
  <c r="H138" i="12"/>
  <c r="I138" i="12"/>
  <c r="L137" i="12"/>
  <c r="K137" i="12"/>
  <c r="J137" i="12"/>
  <c r="I137" i="12"/>
  <c r="H137" i="12"/>
  <c r="M132" i="12"/>
  <c r="L132" i="12"/>
  <c r="J132" i="12"/>
  <c r="I132" i="12"/>
  <c r="H132" i="12"/>
  <c r="K132" i="12"/>
  <c r="H81" i="12"/>
  <c r="J81" i="12"/>
  <c r="L52" i="12"/>
  <c r="K52" i="12"/>
  <c r="I19" i="12"/>
  <c r="L40" i="12"/>
  <c r="K81" i="12"/>
  <c r="I40" i="12"/>
  <c r="L81" i="12"/>
  <c r="J40" i="12"/>
  <c r="I52" i="12"/>
  <c r="I81" i="12"/>
  <c r="M81" i="12"/>
  <c r="H40" i="12"/>
  <c r="H26" i="12"/>
  <c r="H52" i="12"/>
  <c r="I26" i="12"/>
  <c r="H19" i="12"/>
  <c r="J26" i="12"/>
  <c r="K40" i="12"/>
  <c r="J52" i="12"/>
</calcChain>
</file>

<file path=xl/sharedStrings.xml><?xml version="1.0" encoding="utf-8"?>
<sst xmlns="http://schemas.openxmlformats.org/spreadsheetml/2006/main" count="2377" uniqueCount="1612">
  <si>
    <t>Nguyện vọng 1</t>
  </si>
  <si>
    <t>Nguyện vọng 2</t>
  </si>
  <si>
    <t>Giới tính</t>
  </si>
  <si>
    <t>Họ và tên</t>
  </si>
  <si>
    <t>Quan hệ</t>
  </si>
  <si>
    <t>Trình độ</t>
  </si>
  <si>
    <t>Mối quan hệ</t>
  </si>
  <si>
    <t>Không</t>
  </si>
  <si>
    <t>Chữ ký</t>
  </si>
  <si>
    <t>Ảnh 3x4</t>
  </si>
  <si>
    <t>THÔNG TIN ỨNG VIÊN</t>
  </si>
  <si>
    <t>Chiều cao (cm)</t>
  </si>
  <si>
    <t>Cân nặng (kg)</t>
  </si>
  <si>
    <t>THÔNG TIN CÁ NHÂN</t>
  </si>
  <si>
    <t>VỊ TRÍ DỰ TUYỂN</t>
  </si>
  <si>
    <t>Tình trạng hôn nhân 
(Độc thân/Đã lập GĐ/Ly hôn)</t>
  </si>
  <si>
    <t>Số CMND/Hộ chiếu</t>
  </si>
  <si>
    <t>Nơi cấp</t>
  </si>
  <si>
    <t>Dân tộc</t>
  </si>
  <si>
    <t>Email</t>
  </si>
  <si>
    <t>Người liên hệ khẩn cấp khi cần</t>
  </si>
  <si>
    <t>Ngày có thể bắt đầu công việc</t>
  </si>
  <si>
    <t>Mức lương đề nghị</t>
  </si>
  <si>
    <t>Chuyên ngành</t>
  </si>
  <si>
    <t>Điểm TB</t>
  </si>
  <si>
    <t>Thời gian</t>
  </si>
  <si>
    <t>Tên Trường đào tạo</t>
  </si>
  <si>
    <t>PTTH</t>
  </si>
  <si>
    <t>Trung cấp</t>
  </si>
  <si>
    <t>Cao đẳng</t>
  </si>
  <si>
    <t>Đại học</t>
  </si>
  <si>
    <t>Trên ĐH</t>
  </si>
  <si>
    <t>Điểm TOEIC</t>
  </si>
  <si>
    <t>Điểm TOEFL</t>
  </si>
  <si>
    <t>Điểm IELTS</t>
  </si>
  <si>
    <t>Ngoại ngữ khác</t>
  </si>
  <si>
    <t>Tiếng Anh</t>
  </si>
  <si>
    <t>QUÁ TRÌNH ĐÀO TẠO (Ghi đầy đủ và chi tiết)</t>
  </si>
  <si>
    <t>QUÁ TRÌNH CÔNG TÁC (Kể cả bán thời gian)</t>
  </si>
  <si>
    <t>Chức vụ</t>
  </si>
  <si>
    <t>Lý do thôi việc</t>
  </si>
  <si>
    <t>Nghề nghiệp - Nơi làm việc</t>
  </si>
  <si>
    <t>Năm sinh</t>
  </si>
  <si>
    <t>Phẩm chất, năng khiếu</t>
  </si>
  <si>
    <t>Kỹ năng đặc biệt</t>
  </si>
  <si>
    <t>PHẨM CHẤT, NĂNG KHIẾU, KỸ NĂNG ĐẶC BIỆT (Liệt kê những phẩm chất, kỹ năng mà Anh/Chị có khả năng: Thể thao, Âm nhạc...)</t>
  </si>
  <si>
    <t>Thành viên của các tổ chức xã hội, cộng đồng nước ngoài</t>
  </si>
  <si>
    <t xml:space="preserve">Các bài báo, sách, công trình khoa học anh/chị đã viết </t>
  </si>
  <si>
    <t>Khen thưởng</t>
  </si>
  <si>
    <t>Danh hiệu</t>
  </si>
  <si>
    <t>Hình thức</t>
  </si>
  <si>
    <t>KHEN THƯỞNG, KỶ LUẬT</t>
  </si>
  <si>
    <t>BẠN BIẾT THÔNG TIN TUYỂN DỤNG NÀY THÔNG QUA</t>
  </si>
  <si>
    <t>Bạn bè/Người thân</t>
  </si>
  <si>
    <t>Nguồn khác (ghi rõ)</t>
  </si>
  <si>
    <t>NGƯỜI CÓ THỂ THAM KHẢO THÔNG TIN (CBQL trực tiếp, Thầy/Cô, đồng nghiệp…)</t>
  </si>
  <si>
    <t>THÀNH PHẦN GIA ĐÌNH (Cha, Mẹ, Anh/Chị/Em ruột, Vợ/Chồng/Con)</t>
  </si>
  <si>
    <t>Đơn vị công tác</t>
  </si>
  <si>
    <t>Mobile/Email</t>
  </si>
  <si>
    <t xml:space="preserve">BẠN VUI LÒNG CHO BIẾT NGƯỜI THÂN, BẠN BÈ ĐANG LÀM VIỆC TẠI MB HOẶC CÁC NGÂN HÀNG/TCTD KHÁC </t>
  </si>
  <si>
    <t>THÔNG TIN THAM KHẢO KHÁC</t>
  </si>
  <si>
    <t>Vị trí đã từng dự tuyển tại MB</t>
  </si>
  <si>
    <t>Bạn có khiếm khuyết về ngoại hình không?</t>
  </si>
  <si>
    <t>Có (ghi rõ)</t>
  </si>
  <si>
    <t>Điểm mạnh</t>
  </si>
  <si>
    <t>Điểm yếu</t>
  </si>
  <si>
    <t>Lý do bạn muốn làm việc tại Ngân hàng Quân đội (MB)</t>
  </si>
  <si>
    <t xml:space="preserve">Thời gian </t>
  </si>
  <si>
    <t>-</t>
  </si>
  <si>
    <t>tháng/năm</t>
  </si>
  <si>
    <t>Nghe</t>
  </si>
  <si>
    <t>Nói</t>
  </si>
  <si>
    <t>Đọc</t>
  </si>
  <si>
    <t>Viết</t>
  </si>
  <si>
    <t>Ngoại ngữ (ghi rõ khả năng sử dụng từng kỹ năng theo mức độ: Tốt - Khá - Bình thường)</t>
  </si>
  <si>
    <t>Khác (ghi rõ)</t>
  </si>
  <si>
    <t>Chứng chỉ (nếu có)</t>
  </si>
  <si>
    <t>Thời điểm liên hệ phù hợp (từ ngày - đến ngày)</t>
  </si>
  <si>
    <t>Tên/chức vụ người QL</t>
  </si>
  <si>
    <t xml:space="preserve">Mã (Code)/SBD: </t>
  </si>
  <si>
    <t>Địa điểm làm việc</t>
  </si>
  <si>
    <t>Số ĐT di động</t>
  </si>
  <si>
    <t>Số ĐT cố định</t>
  </si>
  <si>
    <t xml:space="preserve">Số ĐT </t>
  </si>
  <si>
    <t>* Đọc kỹ các hướng dẫn kèm theo ở mỗi câu hỏi</t>
  </si>
  <si>
    <t>* Nhập đầy đủ các thông tin trong các ô text hiển thị trên File thông tin (nếu có)</t>
  </si>
  <si>
    <t xml:space="preserve">Loại hình đào tạo </t>
  </si>
  <si>
    <t>Mảng công việc phụ trách chính</t>
  </si>
  <si>
    <t>Thành tích nổi bật trong cả quá trình công tác</t>
  </si>
  <si>
    <t>tháng</t>
  </si>
  <si>
    <t>tháng, tại lĩnh vực khác:</t>
  </si>
  <si>
    <t>* Không chỉnh sửa (thêm hàng, cột) File thông tin này, MB không ghi nhận những thông tin của File đã bị sửa format</t>
  </si>
  <si>
    <t>* Những thông tin không đầy đủ sẽ không được xét duyệt</t>
  </si>
  <si>
    <t>Photo 3x4</t>
  </si>
  <si>
    <t>JOB APPLICATION</t>
  </si>
  <si>
    <t xml:space="preserve">Code/Registration number: </t>
  </si>
  <si>
    <t>* Please fill out the display text boxes in the job application form ( if any)</t>
  </si>
  <si>
    <t>* Carefully read instructions of each question</t>
  </si>
  <si>
    <t>* No amendments (insert row, column) in the file are allowed, MB will not certify the information in amended file.</t>
  </si>
  <si>
    <t>* Incomplete information will be not validated.</t>
  </si>
  <si>
    <t>EXPECTED POSITION</t>
  </si>
  <si>
    <t>Option 1</t>
  </si>
  <si>
    <t>Option 2</t>
  </si>
  <si>
    <t>Expected workplace</t>
  </si>
  <si>
    <t>PERSONAL INFORMATION</t>
  </si>
  <si>
    <t>Height (cm)</t>
  </si>
  <si>
    <t>Weight (kg)</t>
  </si>
  <si>
    <t>Marital status
(Single/Married /Divorced)</t>
  </si>
  <si>
    <t>ID/ Passport Number</t>
  </si>
  <si>
    <t>Place of issuance</t>
  </si>
  <si>
    <t>Ethnic category</t>
  </si>
  <si>
    <t>Contact person upon emergency</t>
  </si>
  <si>
    <t>Phone number</t>
  </si>
  <si>
    <t>Relation</t>
  </si>
  <si>
    <t>Possible start date</t>
  </si>
  <si>
    <t>Appropriate contacting time (from  - to)</t>
  </si>
  <si>
    <t>Expecting salary</t>
  </si>
  <si>
    <t>EDUCATION HISTORY (Sufficient information in details)</t>
  </si>
  <si>
    <t>School/ Training Unit</t>
  </si>
  <si>
    <t>Level</t>
  </si>
  <si>
    <t>Major</t>
  </si>
  <si>
    <t>Period</t>
  </si>
  <si>
    <t>System</t>
  </si>
  <si>
    <t>from</t>
  </si>
  <si>
    <t>to</t>
  </si>
  <si>
    <t>Highschool</t>
  </si>
  <si>
    <t>Vocational school</t>
  </si>
  <si>
    <t>College</t>
  </si>
  <si>
    <t>University</t>
  </si>
  <si>
    <t>Post graduate</t>
  </si>
  <si>
    <t>Listening</t>
  </si>
  <si>
    <t>Speaking</t>
  </si>
  <si>
    <t>Reading</t>
  </si>
  <si>
    <t>Writing</t>
  </si>
  <si>
    <t>English</t>
  </si>
  <si>
    <t>Other languages</t>
  </si>
  <si>
    <t>Certificate ( if any)</t>
  </si>
  <si>
    <t>TOEIC score</t>
  </si>
  <si>
    <t>TOEFL score</t>
  </si>
  <si>
    <t>IELTS score</t>
  </si>
  <si>
    <t>Other ( please specify)</t>
  </si>
  <si>
    <t>WORKING HISTORY (Including part-time job)</t>
  </si>
  <si>
    <t>Unit</t>
  </si>
  <si>
    <t>Position</t>
  </si>
  <si>
    <t>Name/position of the manager</t>
  </si>
  <si>
    <t>Main tasks</t>
  </si>
  <si>
    <t>Reasons of leaving</t>
  </si>
  <si>
    <t>Prominent achievements in working history</t>
  </si>
  <si>
    <t>Total of working time:</t>
  </si>
  <si>
    <t>The most recent salary:</t>
  </si>
  <si>
    <t>month, in other:</t>
  </si>
  <si>
    <t>month</t>
  </si>
  <si>
    <t>FAMILY INFORMATION (Father, Mother, Brothers and sisters, Spouse /Children)</t>
  </si>
  <si>
    <t>Full name</t>
  </si>
  <si>
    <t>Year of birth</t>
  </si>
  <si>
    <t>Gender</t>
  </si>
  <si>
    <t>Career- Workplace</t>
  </si>
  <si>
    <t>PARTICULAR CAPABILITIES, APTITUDES, SKILLS  (Please make a list of your capabilities, skills on sports, music ...)</t>
  </si>
  <si>
    <t>Capabilities, aptitudes</t>
  </si>
  <si>
    <t>Particular skills</t>
  </si>
  <si>
    <t>Member of social organizations, foreign communities</t>
  </si>
  <si>
    <t xml:space="preserve">Articles, books, researches you have written </t>
  </si>
  <si>
    <t>COMMENDATION AND DISCIPLINE</t>
  </si>
  <si>
    <t>Commendation</t>
  </si>
  <si>
    <t>Awards</t>
  </si>
  <si>
    <t>Time</t>
  </si>
  <si>
    <t>Form</t>
  </si>
  <si>
    <t>HOW DO YOU KNOW ABOUT THIS RECRUITMENT?</t>
  </si>
  <si>
    <t>Friends/ relatives</t>
  </si>
  <si>
    <t>Other sources ( please specify)</t>
  </si>
  <si>
    <t>REFERENCES (Line Managers, Teachers, Colleagues…)</t>
  </si>
  <si>
    <t xml:space="preserve">DO YOU HAVE ANY FRIENDS/ RELATIVES WORKING IN MB OR OTHER BANKS/ CREDIT INSTITUTIONS? </t>
  </si>
  <si>
    <t>OTHER INFORMATION FOR REFERENCE</t>
  </si>
  <si>
    <t>Previous applied position</t>
  </si>
  <si>
    <t>Yes 
(please specify)</t>
  </si>
  <si>
    <t>No</t>
  </si>
  <si>
    <t>Do you have any shortcomings in terms of your appearance?</t>
  </si>
  <si>
    <t>Strong points</t>
  </si>
  <si>
    <t>Weak points</t>
  </si>
  <si>
    <t>Your reasons to work in MB</t>
  </si>
  <si>
    <t>Signature</t>
  </si>
  <si>
    <t>Tiếng Việt</t>
  </si>
  <si>
    <t>MM</t>
  </si>
  <si>
    <t>DD</t>
  </si>
  <si>
    <t>YYYY</t>
  </si>
  <si>
    <t>Telephone</t>
  </si>
  <si>
    <t>Mobile</t>
  </si>
  <si>
    <t>Foreign languages (clearly present your proficiency level: Good - Fairly good - Average)</t>
  </si>
  <si>
    <t>mm/yyyy</t>
  </si>
  <si>
    <t xml:space="preserve">Tại Ngân hàng: </t>
  </si>
  <si>
    <t>In Bank:</t>
  </si>
  <si>
    <t>Tổng thời gian làm việc:</t>
  </si>
  <si>
    <t>(Tôi cam kết chưa từng bị bắt, kết án, có hành vi chống đối pháp luật hoặc kỷ luật tính đến thời điểm này)</t>
  </si>
  <si>
    <t>Discipline</t>
  </si>
  <si>
    <t>Kỷ luật</t>
  </si>
  <si>
    <t>(I hereby commit not having been arrested, sentenced, physically against the Law or penalized up to now)</t>
  </si>
  <si>
    <t>Tỉnh</t>
  </si>
  <si>
    <t>Quận/Huyện</t>
  </si>
  <si>
    <t>An Giang</t>
  </si>
  <si>
    <t>Huyện An Phú</t>
  </si>
  <si>
    <t>Huyện Châu Phú</t>
  </si>
  <si>
    <t xml:space="preserve">Huyện Châu Thành   </t>
  </si>
  <si>
    <t xml:space="preserve">Huyện Chợ Mới </t>
  </si>
  <si>
    <t>Huyện Phú Tân</t>
  </si>
  <si>
    <t>Huyện Thoại Sơn</t>
  </si>
  <si>
    <t>Huyện Tịnh Biên</t>
  </si>
  <si>
    <t>Huyện Tri Tôn</t>
  </si>
  <si>
    <t>Thành phố Châu Đốc</t>
  </si>
  <si>
    <t xml:space="preserve">Thành phố Long Xuyên </t>
  </si>
  <si>
    <t>Thị xã Tân Châu</t>
  </si>
  <si>
    <t>Bà Rịa - Vũng Tàu</t>
  </si>
  <si>
    <t>Huyện Châu Đức</t>
  </si>
  <si>
    <t>Huyện Côn Đảo</t>
  </si>
  <si>
    <t>Huyện Đất đỏ</t>
  </si>
  <si>
    <t>Huyện Long Điền</t>
  </si>
  <si>
    <t>Huyện Tân Thành</t>
  </si>
  <si>
    <t>Huyện Xuyên Mộc</t>
  </si>
  <si>
    <t>Thành phố Bà Rịa</t>
  </si>
  <si>
    <t>Thành Phố Vũng Tàu</t>
  </si>
  <si>
    <t>Bắc Cạn</t>
  </si>
  <si>
    <t>Huyện Ba Bể</t>
  </si>
  <si>
    <t>Huyện Bạch Thông</t>
  </si>
  <si>
    <t>Huyện Chợ Đồn</t>
  </si>
  <si>
    <t>Huyện Chợ mới</t>
  </si>
  <si>
    <t>Huyện Na Rì</t>
  </si>
  <si>
    <t>Huyện Ngân Sơn</t>
  </si>
  <si>
    <t>Huyện Pác Nặm</t>
  </si>
  <si>
    <t>Thị xã Bắc Cạn</t>
  </si>
  <si>
    <t>Bắc Giang</t>
  </si>
  <si>
    <t>Huyện Hiệp Hòa</t>
  </si>
  <si>
    <t>Huyện Lạng Giang</t>
  </si>
  <si>
    <t>Huyện Lục Nam</t>
  </si>
  <si>
    <t>Huyện Lục Ngạn</t>
  </si>
  <si>
    <t>Huyện Sơn Động</t>
  </si>
  <si>
    <t>Huyện Tân Yên</t>
  </si>
  <si>
    <t>Huyện Việt Yên</t>
  </si>
  <si>
    <t>Huyện Yên Dũng</t>
  </si>
  <si>
    <t>Huyện Yên Thế</t>
  </si>
  <si>
    <t>Thành phố Bắc Giang</t>
  </si>
  <si>
    <t>Bạc Liêu</t>
  </si>
  <si>
    <t>Huyện Đông Hải</t>
  </si>
  <si>
    <t>Huyện Giá Rai</t>
  </si>
  <si>
    <t>Huyện Hòa Bình</t>
  </si>
  <si>
    <t>Huyện Hồng Dân</t>
  </si>
  <si>
    <t>Huyện Phước Long</t>
  </si>
  <si>
    <t>Huyện Vĩnh Lợi</t>
  </si>
  <si>
    <t>Thành Phố Bạc Liêu</t>
  </si>
  <si>
    <t>Bắc Ninh</t>
  </si>
  <si>
    <t>Huyện Gia Bình</t>
  </si>
  <si>
    <t>Huyện Lương Tài</t>
  </si>
  <si>
    <t>Huyện Quế Võ</t>
  </si>
  <si>
    <t>Huyện Thuận Thành</t>
  </si>
  <si>
    <t>Huyện Tiên Du</t>
  </si>
  <si>
    <t>Huyện Yên Phong</t>
  </si>
  <si>
    <t>Thành phố Bắc Ninh</t>
  </si>
  <si>
    <t>Thị xã Từ Sơn</t>
  </si>
  <si>
    <t>Bến Tre</t>
  </si>
  <si>
    <t>Huyện Ba Tri</t>
  </si>
  <si>
    <t>Huyện Bình Đại</t>
  </si>
  <si>
    <t xml:space="preserve">Huyện Châu Thành     </t>
  </si>
  <si>
    <t>Huyện Chợ Lách</t>
  </si>
  <si>
    <t>Huyện Giồng Trôm</t>
  </si>
  <si>
    <t>Huyện Mỏ Cày Bắc</t>
  </si>
  <si>
    <t>Huyện Mỏ Cày Nam</t>
  </si>
  <si>
    <t>Huyện Thạnh Phú</t>
  </si>
  <si>
    <t>Thành phố Bến Tre</t>
  </si>
  <si>
    <t>Bình Định</t>
  </si>
  <si>
    <t xml:space="preserve">Huyện An Lão </t>
  </si>
  <si>
    <t>Huyện Hòai Ân</t>
  </si>
  <si>
    <t>Huyện Hòai Nhơn</t>
  </si>
  <si>
    <t>Huyện Phù Cát</t>
  </si>
  <si>
    <t>Huyện Phù Mỹ</t>
  </si>
  <si>
    <t>Huyện Tây Sơn</t>
  </si>
  <si>
    <t>Huyện Tuy Phước</t>
  </si>
  <si>
    <t>Huyện Vân Canh</t>
  </si>
  <si>
    <t>Huyện Vĩnh Thạnh</t>
  </si>
  <si>
    <t>Thành phố Quy Nhơn</t>
  </si>
  <si>
    <t>Thị Xã An Nhơn</t>
  </si>
  <si>
    <t>Bình Dương</t>
  </si>
  <si>
    <t>Huyện Bắc Tân Uyên</t>
  </si>
  <si>
    <t>Huyện Bàu Bàng</t>
  </si>
  <si>
    <t>Huyện Dầu Tiếng</t>
  </si>
  <si>
    <t>Huyện Phú Giáo</t>
  </si>
  <si>
    <t>Thành phố Thủ Dầu Một</t>
  </si>
  <si>
    <t>Thị Xã Bến Cát</t>
  </si>
  <si>
    <t>Thị xã Dĩ An</t>
  </si>
  <si>
    <t>Thị xã Tân Uyên</t>
  </si>
  <si>
    <t>Thị xã Thuận An</t>
  </si>
  <si>
    <t>Bình Phước</t>
  </si>
  <si>
    <t>Huyện Bù Đăng</t>
  </si>
  <si>
    <t>Huyện Bù Đốp</t>
  </si>
  <si>
    <t>Huyện Bù Gia Mập</t>
  </si>
  <si>
    <t>Huyện Chơn Thành</t>
  </si>
  <si>
    <t>Huyện Đồng Phú</t>
  </si>
  <si>
    <t>Huyện Hớn Quản</t>
  </si>
  <si>
    <t>Huyện Lộc Ninh</t>
  </si>
  <si>
    <t>Thị xã  Phước Long</t>
  </si>
  <si>
    <t>Thị xã Bình Long</t>
  </si>
  <si>
    <t>Thị xã Đồng Xoài</t>
  </si>
  <si>
    <t>Bình Thuận</t>
  </si>
  <si>
    <t>Huyện Bắc Bình</t>
  </si>
  <si>
    <t>Huyện Đức Linh</t>
  </si>
  <si>
    <t>Huyện Hàm Tân</t>
  </si>
  <si>
    <t>Huyện Hàm Thuận Bắc</t>
  </si>
  <si>
    <t>Huyện Hàm Thuận Nam</t>
  </si>
  <si>
    <t>Huyện Phú Quý</t>
  </si>
  <si>
    <t>Huyện Tánh Linh</t>
  </si>
  <si>
    <t>Huyện Tuy Phong</t>
  </si>
  <si>
    <t>Thành phố  Phan Thiết</t>
  </si>
  <si>
    <t>Thị xã La Gi</t>
  </si>
  <si>
    <t>Cà Mau</t>
  </si>
  <si>
    <t>Huyện Cái Nước</t>
  </si>
  <si>
    <t>Huyện Đầm Dơi</t>
  </si>
  <si>
    <t>Huyện Năm Căn</t>
  </si>
  <si>
    <t>Huyện Ngọc Hiển</t>
  </si>
  <si>
    <t xml:space="preserve">Huyện Phú Tân </t>
  </si>
  <si>
    <t>Huyện Thới Bình</t>
  </si>
  <si>
    <t>Huyện Trần Văn Thời</t>
  </si>
  <si>
    <t>Huyện U Minh</t>
  </si>
  <si>
    <t>Thành phố Cà Mau</t>
  </si>
  <si>
    <t>Cần Thơ</t>
  </si>
  <si>
    <t>Huyện Cờ Đỏ</t>
  </si>
  <si>
    <t xml:space="preserve">Huyện Phong Điền </t>
  </si>
  <si>
    <t>Huyện Thới Lai</t>
  </si>
  <si>
    <t xml:space="preserve">Huyện Vĩnh Thạnh </t>
  </si>
  <si>
    <t>Quận Bình Thuỷ</t>
  </si>
  <si>
    <t>Quận Cái Răng</t>
  </si>
  <si>
    <t>Quận Ninh Kiều</t>
  </si>
  <si>
    <t>Quận Ô Môn</t>
  </si>
  <si>
    <t>Quận Thốt Nốt</t>
  </si>
  <si>
    <t>Cao Bằng</t>
  </si>
  <si>
    <t>Huyện Bảo Lạc</t>
  </si>
  <si>
    <t>Huyện Bảo Lâm</t>
  </si>
  <si>
    <t>Huyện Hạ Lang</t>
  </si>
  <si>
    <t>Huyện Hà Quảng</t>
  </si>
  <si>
    <t>Huyện Hòa An</t>
  </si>
  <si>
    <t>Huyện Nguyên Bình</t>
  </si>
  <si>
    <t>Huyện Phục Hòa</t>
  </si>
  <si>
    <t>Huyện Quảng Uyên</t>
  </si>
  <si>
    <t>Huyện Thạch An</t>
  </si>
  <si>
    <t>Huyện Thông Nông</t>
  </si>
  <si>
    <t>Huyện Trà Lĩnh</t>
  </si>
  <si>
    <t>Huyện Trùng Khánh</t>
  </si>
  <si>
    <t>Thành phố Cao Bằng</t>
  </si>
  <si>
    <t>Đà Nẵng</t>
  </si>
  <si>
    <t>Huyện Đảo Hoàng Sa</t>
  </si>
  <si>
    <t>Huyện Hòa Vang</t>
  </si>
  <si>
    <t>Quận Cẩm Lệ</t>
  </si>
  <si>
    <t>Quận Hải Châu</t>
  </si>
  <si>
    <t>Quận Liên Chiểu</t>
  </si>
  <si>
    <t>Quận Ngũ Hành Sơn</t>
  </si>
  <si>
    <t>Quận Sơn Trà</t>
  </si>
  <si>
    <t>Quận Thanh Khê</t>
  </si>
  <si>
    <t>Đắc Lắc</t>
  </si>
  <si>
    <t>Huyện Buôn Đôn</t>
  </si>
  <si>
    <t>Huyện Cư Kuin</t>
  </si>
  <si>
    <t>Huyện Cư M'gar</t>
  </si>
  <si>
    <t>Huyện Ea H'leo</t>
  </si>
  <si>
    <t>Huyện Ea Kar</t>
  </si>
  <si>
    <t>Huyện Ea Súp</t>
  </si>
  <si>
    <t>Huyện Krông A Na</t>
  </si>
  <si>
    <t>Huyện Krông Bông</t>
  </si>
  <si>
    <t>Huyện Krông Búk</t>
  </si>
  <si>
    <t>Huyện Krông Năng</t>
  </si>
  <si>
    <t>Huyện Krông Pắk</t>
  </si>
  <si>
    <t>Huyện Lắk</t>
  </si>
  <si>
    <t>Huyện M'ĐrắK</t>
  </si>
  <si>
    <t>Thị xã Buôn Hồ</t>
  </si>
  <si>
    <t>TP.Buôn Ma Thuột</t>
  </si>
  <si>
    <t>Đắk Nông</t>
  </si>
  <si>
    <t>Huyện Cư Jút</t>
  </si>
  <si>
    <t>Huyện Đắk Glong</t>
  </si>
  <si>
    <t>Huyện Đắk Mil</t>
  </si>
  <si>
    <t>Huyện Đắk R'Lấp</t>
  </si>
  <si>
    <t>Huyện Đắk Song</t>
  </si>
  <si>
    <t>Huyện Krông Nô</t>
  </si>
  <si>
    <t>Huyện Tuy Đức</t>
  </si>
  <si>
    <t>Thị xã Gia Nghĩa</t>
  </si>
  <si>
    <t>Điện Biên</t>
  </si>
  <si>
    <t>Huyện Điện Biên</t>
  </si>
  <si>
    <t>Huyện Điện Biên Đông</t>
  </si>
  <si>
    <t>Huyện Mường ảng</t>
  </si>
  <si>
    <t>Huyện Mường Chà</t>
  </si>
  <si>
    <t>Huyện Mường Nhé</t>
  </si>
  <si>
    <t>Huyện Nậm Pồ</t>
  </si>
  <si>
    <t>Huyện Tủa Chùa</t>
  </si>
  <si>
    <t>Huyện Tuần Giáo</t>
  </si>
  <si>
    <t>Thành phố Điện Biên Phủ</t>
  </si>
  <si>
    <t>Thị xã Mường Lay</t>
  </si>
  <si>
    <t>Đồng Nai</t>
  </si>
  <si>
    <t>Huyện Cẩm Mỹ</t>
  </si>
  <si>
    <t>Huyện Định Quán</t>
  </si>
  <si>
    <t>Huyện Long Thành</t>
  </si>
  <si>
    <t>Huyện Nhơn Trạch</t>
  </si>
  <si>
    <t>Huyện Tân Phú</t>
  </si>
  <si>
    <t>Huyện Thống Nhất</t>
  </si>
  <si>
    <t>Huyện Trảng Bom</t>
  </si>
  <si>
    <t>Huyện Vĩnh Cửu</t>
  </si>
  <si>
    <t>Huyện Xuân Lộc</t>
  </si>
  <si>
    <t>Thành phố Biên Hòa</t>
  </si>
  <si>
    <t>Thị xã Long khánh</t>
  </si>
  <si>
    <t>Đồng Tháp</t>
  </si>
  <si>
    <t>Huyện Cao Lãnh</t>
  </si>
  <si>
    <t xml:space="preserve">Huyện Châu Thành  </t>
  </si>
  <si>
    <t>Huyện Hồng Ngự</t>
  </si>
  <si>
    <t>Huyện Lai Vung</t>
  </si>
  <si>
    <t>Huyện Lấp Vò</t>
  </si>
  <si>
    <t xml:space="preserve">Huyện Tam Nông </t>
  </si>
  <si>
    <t>Huyện Tân Hồng</t>
  </si>
  <si>
    <t>Huyện Thanh Bình</t>
  </si>
  <si>
    <t>Huyện Tháp Mười</t>
  </si>
  <si>
    <t>Thành phố Cao Lãnh</t>
  </si>
  <si>
    <t>Thành phố Sa Đéc</t>
  </si>
  <si>
    <t>Thị xã Hồng Ngự</t>
  </si>
  <si>
    <t>Gia Lai</t>
  </si>
  <si>
    <t>Huyện Chư Păh</t>
  </si>
  <si>
    <t>Huyện Chư Prông</t>
  </si>
  <si>
    <t>Huyện Chư Pưh</t>
  </si>
  <si>
    <t>Huyện Chư Sê</t>
  </si>
  <si>
    <t>Huyện Đak Đoa</t>
  </si>
  <si>
    <t>Huyện Đắk Pơ</t>
  </si>
  <si>
    <t>Huyện Đức Cơ</t>
  </si>
  <si>
    <t>Huyện Ia Grai</t>
  </si>
  <si>
    <t>Huyện IaPa</t>
  </si>
  <si>
    <t>Huyện Kbang</t>
  </si>
  <si>
    <t>Huyện Kông Chro</t>
  </si>
  <si>
    <t>Huyện Krông Pa</t>
  </si>
  <si>
    <t>Huyện Mang Yang</t>
  </si>
  <si>
    <t>Huyện Phú Thiện</t>
  </si>
  <si>
    <t>Thành phố  Pleiku</t>
  </si>
  <si>
    <t>Thị xã An Khê</t>
  </si>
  <si>
    <t>Thị xã Ayun Pa</t>
  </si>
  <si>
    <t>Hà Giang</t>
  </si>
  <si>
    <t>Huyện Bắc Mê</t>
  </si>
  <si>
    <t>Huyện Bắc Quang</t>
  </si>
  <si>
    <t>Huyện Đồng Văn</t>
  </si>
  <si>
    <t>Huyện Hoàng Su Phì</t>
  </si>
  <si>
    <t>Huyện Mèo Vạc</t>
  </si>
  <si>
    <t>Huyện Quản Bạ</t>
  </si>
  <si>
    <t>Huyện Quang Bình</t>
  </si>
  <si>
    <t>Huyện Vị Xuyên</t>
  </si>
  <si>
    <t>Huyện Xín Mần</t>
  </si>
  <si>
    <t>Huyện Yên Minh</t>
  </si>
  <si>
    <t>TP Hà Giang</t>
  </si>
  <si>
    <t>Hà Nam</t>
  </si>
  <si>
    <t>Huyện Bình Lục</t>
  </si>
  <si>
    <t>Huyện Duy Tiên</t>
  </si>
  <si>
    <t>Huyện Kim Bảng</t>
  </si>
  <si>
    <t>Huyện Lý Nhân</t>
  </si>
  <si>
    <t>Huyện Thanh Liêm</t>
  </si>
  <si>
    <t>Thành phố Phủ Lý</t>
  </si>
  <si>
    <t>Hà Nội</t>
  </si>
  <si>
    <t>Huyện Ba Vì</t>
  </si>
  <si>
    <t>Huyện Chương Mỹ</t>
  </si>
  <si>
    <t>Huyện Đan Phượng</t>
  </si>
  <si>
    <t>Huyện Đông Anh</t>
  </si>
  <si>
    <t>Huyện Gia Lâm</t>
  </si>
  <si>
    <t>Huyện Hòai Đức</t>
  </si>
  <si>
    <t>Huyện Mê Linh</t>
  </si>
  <si>
    <t>Huyện Mỹ Đức</t>
  </si>
  <si>
    <t>Huyện Phú Xuyên</t>
  </si>
  <si>
    <t>Huyện Phúc Thọ</t>
  </si>
  <si>
    <t>Huyện Quốc Oai</t>
  </si>
  <si>
    <t>Huyện Sóc Sơn</t>
  </si>
  <si>
    <t>Huyện Thạch Thất</t>
  </si>
  <si>
    <t>Huyện Thanh Oai</t>
  </si>
  <si>
    <t>Huyện Thanh Trì</t>
  </si>
  <si>
    <t>Huyện Thường Tín</t>
  </si>
  <si>
    <t>Huyện Từ Liêm</t>
  </si>
  <si>
    <t>Huyện ứng Hòa</t>
  </si>
  <si>
    <t>Quận Ba Đình</t>
  </si>
  <si>
    <t>Quận Bắc Từ Liêm</t>
  </si>
  <si>
    <t>Quận Cầu Giấy</t>
  </si>
  <si>
    <t>Quận Đống đa</t>
  </si>
  <si>
    <t>Quận Hà Đông</t>
  </si>
  <si>
    <t>Quận Hai Bà Trưng</t>
  </si>
  <si>
    <t>Quận Hoàn Kiếm</t>
  </si>
  <si>
    <t>Quận Hoàng Mai</t>
  </si>
  <si>
    <t>Quận Long Biên</t>
  </si>
  <si>
    <t>Quận Nam Từ Liêm</t>
  </si>
  <si>
    <t>Quận Tây Hồ</t>
  </si>
  <si>
    <t>Quận Thanh Xuân</t>
  </si>
  <si>
    <t>Thị Xã Sơn Tây</t>
  </si>
  <si>
    <t>Hà Tĩnh</t>
  </si>
  <si>
    <t>Huyện Cẩm Xuyên</t>
  </si>
  <si>
    <t>Huyện Can Lộc</t>
  </si>
  <si>
    <t>Huyện Đức Thọ</t>
  </si>
  <si>
    <t>Huyện Hương Khê</t>
  </si>
  <si>
    <t>Huyện Hương Sơn</t>
  </si>
  <si>
    <t>Huyện Kỳ Anh</t>
  </si>
  <si>
    <t>Huyện Lộc Hà</t>
  </si>
  <si>
    <t>Huyện Nghi Xuân</t>
  </si>
  <si>
    <t>Huyện Thạch Hà</t>
  </si>
  <si>
    <t>Huyện Vũ Quang</t>
  </si>
  <si>
    <t>Thành phố Hà Tĩnh</t>
  </si>
  <si>
    <t>Thị xã Hồng Lĩnh</t>
  </si>
  <si>
    <t>Hải Dương</t>
  </si>
  <si>
    <t>Huyện Bình Giang</t>
  </si>
  <si>
    <t>Huyện Cẩm Giàng</t>
  </si>
  <si>
    <t>Huyện Gia Lộc</t>
  </si>
  <si>
    <t>Huyện Kim Thành</t>
  </si>
  <si>
    <t>Huyện Kinh Môn</t>
  </si>
  <si>
    <t>Huyện Nam Sách</t>
  </si>
  <si>
    <t>Huyện Ninh Giang</t>
  </si>
  <si>
    <t>Huyện Thanh Hà</t>
  </si>
  <si>
    <t>Huyện Thanh Miện</t>
  </si>
  <si>
    <t>Huyện Tứ Kỳ</t>
  </si>
  <si>
    <t>Thành phố Hải Dương</t>
  </si>
  <si>
    <t>Thị xã Chí Linh</t>
  </si>
  <si>
    <t>Hải Phòng</t>
  </si>
  <si>
    <t>Huyện An Dương</t>
  </si>
  <si>
    <t>Huyện An Lão</t>
  </si>
  <si>
    <t>Huyện Bạch Long Vĩ</t>
  </si>
  <si>
    <t>Huyện Cát Hải</t>
  </si>
  <si>
    <t>Huyện Kiến Thuỵ</t>
  </si>
  <si>
    <t>Huyện Thuỷ Nguyên</t>
  </si>
  <si>
    <t>Huyện Tiên Lãng</t>
  </si>
  <si>
    <t>Huyện Vĩnh Bảo</t>
  </si>
  <si>
    <t>Quận Đồ Sơn</t>
  </si>
  <si>
    <t>Quận Dương Kinh</t>
  </si>
  <si>
    <t>Quận Hải An</t>
  </si>
  <si>
    <t>Quận Hồng Bàng</t>
  </si>
  <si>
    <t>Quận Kiến An</t>
  </si>
  <si>
    <t>Quận Lê Chân</t>
  </si>
  <si>
    <t>Quận Ngô Quyền</t>
  </si>
  <si>
    <t>Hậu Giang</t>
  </si>
  <si>
    <t xml:space="preserve">Huyện Châu Thành       </t>
  </si>
  <si>
    <t>Huyện Châu Thành A</t>
  </si>
  <si>
    <t>Huyện Long Mỹ</t>
  </si>
  <si>
    <t>Huyện Phụng Hiệp</t>
  </si>
  <si>
    <t>Huyện Vị Thủy</t>
  </si>
  <si>
    <t>Thị  Xã Ngã Bảy</t>
  </si>
  <si>
    <t>Tp Vị Thanh</t>
  </si>
  <si>
    <t>Hòa Bình</t>
  </si>
  <si>
    <t>Huyện Cao Phong</t>
  </si>
  <si>
    <t>Huyện Đà Bắc</t>
  </si>
  <si>
    <t>Huyện Kim Bôi</t>
  </si>
  <si>
    <t>Huyện Kỳ Sơn</t>
  </si>
  <si>
    <t>Huyện Lạc Sơn</t>
  </si>
  <si>
    <t>Huyện Lạc Thuỷ</t>
  </si>
  <si>
    <t>Huyện Lương Sơn</t>
  </si>
  <si>
    <t>Huyện Mai Châu</t>
  </si>
  <si>
    <t>Huyện Tân Lạc</t>
  </si>
  <si>
    <t>Huyện Yên Thuỷ</t>
  </si>
  <si>
    <t>Thành phố Hòa Bình</t>
  </si>
  <si>
    <t>Hưng Yên</t>
  </si>
  <si>
    <t>Huyện Ân Thi</t>
  </si>
  <si>
    <t xml:space="preserve">Huyện Khoái Châu </t>
  </si>
  <si>
    <t>Huyện Kim Động</t>
  </si>
  <si>
    <t>Huyện Mỹ Hào</t>
  </si>
  <si>
    <t>Huyện Phù Cừ</t>
  </si>
  <si>
    <t>Huyện Tiên Lữ</t>
  </si>
  <si>
    <t>Huyện Văn Giang</t>
  </si>
  <si>
    <t>Huyện Văn Lâm</t>
  </si>
  <si>
    <t>Huyện Yên Mỹ</t>
  </si>
  <si>
    <t>Thành phố Hưng yên</t>
  </si>
  <si>
    <t>Khánh Hòa</t>
  </si>
  <si>
    <t>Huyện Cam Lâm</t>
  </si>
  <si>
    <t>Huyện Diên Khánh</t>
  </si>
  <si>
    <t>Huyện Khánh Sơn</t>
  </si>
  <si>
    <t>Huyện Khánh Vĩnh</t>
  </si>
  <si>
    <t>Huyện Trường Sa</t>
  </si>
  <si>
    <t>Huyện Vạn Ninh</t>
  </si>
  <si>
    <t>Thành phố Cam Ranh</t>
  </si>
  <si>
    <t>Thành phố Nha Trang</t>
  </si>
  <si>
    <t>Thị xã Ninh Hòa</t>
  </si>
  <si>
    <t>Kiên Giang</t>
  </si>
  <si>
    <t>Huyện An Biên</t>
  </si>
  <si>
    <t>Huyện An Minh</t>
  </si>
  <si>
    <t xml:space="preserve">Huyện Châu Thành      </t>
  </si>
  <si>
    <t>Huyện Giang Thành</t>
  </si>
  <si>
    <t>Huyện Giồng Riềng</t>
  </si>
  <si>
    <t>Huyện Gò Quao</t>
  </si>
  <si>
    <t>Huyện Hòn Đất</t>
  </si>
  <si>
    <t>Huyện Kiên Hải</t>
  </si>
  <si>
    <t>Huyện Kiên Lương</t>
  </si>
  <si>
    <t>Huyện Phú Quốc</t>
  </si>
  <si>
    <t>Huyện Tân Hiệp</t>
  </si>
  <si>
    <t>Huyện U Minh Thượng</t>
  </si>
  <si>
    <t>Huyện Vĩnh Thuận</t>
  </si>
  <si>
    <t>Thành phố Rạch Giá</t>
  </si>
  <si>
    <t>Thị xã Hà Tiên</t>
  </si>
  <si>
    <t>Kon Tum</t>
  </si>
  <si>
    <t>Huyện  Tu Mơ Rông</t>
  </si>
  <si>
    <t>Huyện Đắk Glei</t>
  </si>
  <si>
    <t>Huyện Đắk Hà</t>
  </si>
  <si>
    <t>Huyện Đắk Tô</t>
  </si>
  <si>
    <t>Huyện Kon Plông</t>
  </si>
  <si>
    <t>Huyện Kon Rẫy</t>
  </si>
  <si>
    <t>Huyện Ngọc Hồi</t>
  </si>
  <si>
    <t>Huyện Sa Thầy</t>
  </si>
  <si>
    <t>Thành phố Kon Tum</t>
  </si>
  <si>
    <t>Lai Châu</t>
  </si>
  <si>
    <t>Huyện Mường Tè</t>
  </si>
  <si>
    <t>Huyện Nậm Nhùn</t>
  </si>
  <si>
    <t>Huyện Phong Thổ</t>
  </si>
  <si>
    <t>Huyện Sìn Hồ</t>
  </si>
  <si>
    <t>Huyện Tam Đường</t>
  </si>
  <si>
    <t>Huyện Tân Uyên</t>
  </si>
  <si>
    <t>Huyện Than Uyên</t>
  </si>
  <si>
    <t>Thành Phố Lai Châu</t>
  </si>
  <si>
    <t>Lâm Đồng</t>
  </si>
  <si>
    <t xml:space="preserve">Huyện Bảo Lâm </t>
  </si>
  <si>
    <t>Huyện Cát Tiên</t>
  </si>
  <si>
    <t>Huyện Đạ Huoai</t>
  </si>
  <si>
    <t>Huyện Đạ Tẻh</t>
  </si>
  <si>
    <t>Huyện Đam Rông</t>
  </si>
  <si>
    <t>Huyện Di Linh</t>
  </si>
  <si>
    <t>Huyện Đơn Dương</t>
  </si>
  <si>
    <t>Huyện Đức Trọng</t>
  </si>
  <si>
    <t>Huyện Lạc Dương</t>
  </si>
  <si>
    <t>Huyện Lâm Hà</t>
  </si>
  <si>
    <t>Thành phố Bảo Lộc</t>
  </si>
  <si>
    <t>Thành phố Đà Lạt</t>
  </si>
  <si>
    <t>Lạng Sơn</t>
  </si>
  <si>
    <t>Huyện Bắc Sơn</t>
  </si>
  <si>
    <t>Huyện Bình Gia</t>
  </si>
  <si>
    <t>Huyện Cao Lộc</t>
  </si>
  <si>
    <t>Huyện Chi Lăng</t>
  </si>
  <si>
    <t>Huyện Đình Lập</t>
  </si>
  <si>
    <t>Huyện Hữu Lũng</t>
  </si>
  <si>
    <t>Huyện Lộc Bình</t>
  </si>
  <si>
    <t>Huyện Tràng Định</t>
  </si>
  <si>
    <t>Huyện Văn Lãng</t>
  </si>
  <si>
    <t>Huyện Văn Quan</t>
  </si>
  <si>
    <t>Thành phố Lạng Sơn</t>
  </si>
  <si>
    <t>Lào Cai</t>
  </si>
  <si>
    <t>Huyện Bắc Hà</t>
  </si>
  <si>
    <t>Huyện Bảo Thắng</t>
  </si>
  <si>
    <t>Huyện Bảo Yên</t>
  </si>
  <si>
    <t>Huyện Bát Xát</t>
  </si>
  <si>
    <t>Huyện Mường Khương</t>
  </si>
  <si>
    <t>Huyện Sa Pa</t>
  </si>
  <si>
    <t>Huyện Si Ma Cai</t>
  </si>
  <si>
    <t>Huyện Văn Bàn</t>
  </si>
  <si>
    <t>Thành phố Lào Cai</t>
  </si>
  <si>
    <t>Long An</t>
  </si>
  <si>
    <t>Huyện Bến Lức</t>
  </si>
  <si>
    <t>Huyện Cần Đước</t>
  </si>
  <si>
    <t>Huyện Cần Giuộc</t>
  </si>
  <si>
    <t xml:space="preserve">Huyện Châu Thành </t>
  </si>
  <si>
    <t>Huyện Đức Hòa</t>
  </si>
  <si>
    <t>Huyện Đức Huệ</t>
  </si>
  <si>
    <t>Huyện Mộc Hoá</t>
  </si>
  <si>
    <t>Huyện Tân Hưng</t>
  </si>
  <si>
    <t>Huyện Tân Thạnh</t>
  </si>
  <si>
    <t>Huyện Tân Trụ</t>
  </si>
  <si>
    <t>Huyện Thạnh Hoá</t>
  </si>
  <si>
    <t>Huyện Thủ Thừa</t>
  </si>
  <si>
    <t>Huyện Vĩnh Hưng</t>
  </si>
  <si>
    <t>Thành phố Tân An</t>
  </si>
  <si>
    <t>Thị xã Kiến Tường</t>
  </si>
  <si>
    <t>Nam Định</t>
  </si>
  <si>
    <t>Huyện Giao Thuỷ</t>
  </si>
  <si>
    <t>Huyện Hải Hậu</t>
  </si>
  <si>
    <t>Huyện Mỹ Lộc</t>
  </si>
  <si>
    <t>Huyện Nam Trực</t>
  </si>
  <si>
    <t>Huyện Nghĩa Hưng</t>
  </si>
  <si>
    <t>Huyện Trực Ninh</t>
  </si>
  <si>
    <t>Huyện Vụ Bản</t>
  </si>
  <si>
    <t>Huyện Xuân Trường</t>
  </si>
  <si>
    <t>Huyện ý Yên</t>
  </si>
  <si>
    <t>Thành phố Nam Định</t>
  </si>
  <si>
    <t>Nghệ An</t>
  </si>
  <si>
    <t>Huyện Anh Sơn</t>
  </si>
  <si>
    <t>Huyện Con Cuông</t>
  </si>
  <si>
    <t>Huyện Diễn Châu</t>
  </si>
  <si>
    <t>Huyện Đô Lương</t>
  </si>
  <si>
    <t>Huyện Hưng Nguyên</t>
  </si>
  <si>
    <t xml:space="preserve">Huyện Kỳ Sơn </t>
  </si>
  <si>
    <t>Huyện Nam Đàn</t>
  </si>
  <si>
    <t>Huyện Nghi Lộc</t>
  </si>
  <si>
    <t>Huyện Nghĩa Đàn</t>
  </si>
  <si>
    <t>Huyện Quế Phong</t>
  </si>
  <si>
    <t>Huyện Quỳ Châu</t>
  </si>
  <si>
    <t>Huyện Quỳ Hợp</t>
  </si>
  <si>
    <t>Huyện Quỳnh Lưu</t>
  </si>
  <si>
    <t>Huyện Tân Kỳ</t>
  </si>
  <si>
    <t>Huyện Thanh Chương</t>
  </si>
  <si>
    <t>Huyện Tương Dương</t>
  </si>
  <si>
    <t>Huyện Yên Thành</t>
  </si>
  <si>
    <t>Thành phố Vinh</t>
  </si>
  <si>
    <t>Thị xã Cửa Lò</t>
  </si>
  <si>
    <t>Thị xã Hoàng Mai</t>
  </si>
  <si>
    <t>Thị xã Thái Hòa</t>
  </si>
  <si>
    <t>Ninh Bình</t>
  </si>
  <si>
    <t>Huyện Gia Viễn</t>
  </si>
  <si>
    <t>Huyện Hoa Lư</t>
  </si>
  <si>
    <t>Huyện Kim Sơn</t>
  </si>
  <si>
    <t>Huyện Nho quan</t>
  </si>
  <si>
    <t>Huyện Yên Khánh</t>
  </si>
  <si>
    <t>Huyện Yên Mô</t>
  </si>
  <si>
    <t>Thành phố Ninh Bình</t>
  </si>
  <si>
    <t>Thị xã Tam Điệp</t>
  </si>
  <si>
    <t>Ninh Thuận</t>
  </si>
  <si>
    <t>Huyện Bác ái</t>
  </si>
  <si>
    <t>Huyện Ninh Hải</t>
  </si>
  <si>
    <t>Huyện Ninh Phước</t>
  </si>
  <si>
    <t>Huyện Ninh Sơn</t>
  </si>
  <si>
    <t>Huyện Thuận Bắc</t>
  </si>
  <si>
    <t>Huyện Thuận Nam</t>
  </si>
  <si>
    <t>TP. Phan Rang-Tháp Chàm</t>
  </si>
  <si>
    <t>Phú Thọ</t>
  </si>
  <si>
    <t>Huyện Cẩm Khê</t>
  </si>
  <si>
    <t>Huyện Đoan Hùng</t>
  </si>
  <si>
    <t>Huyện Hạ Hòa</t>
  </si>
  <si>
    <t>Huyện Lâm Thao</t>
  </si>
  <si>
    <t>Huyện Phù Ninh</t>
  </si>
  <si>
    <t>Huyện Tam Nông</t>
  </si>
  <si>
    <t>Huyện Tân Sơn</t>
  </si>
  <si>
    <t>Huyện Thanh Ba</t>
  </si>
  <si>
    <t>Huyện Thanh Sơn</t>
  </si>
  <si>
    <t>Huyện Thanh Thuỷ</t>
  </si>
  <si>
    <t>Huyện Yên Lập</t>
  </si>
  <si>
    <t>Thành phố Việt Trì</t>
  </si>
  <si>
    <t>Thị xã Phú Thọ</t>
  </si>
  <si>
    <t>Phú Yên</t>
  </si>
  <si>
    <t>Huyện Đông Hòa</t>
  </si>
  <si>
    <t>Huyện Đồng Xuân</t>
  </si>
  <si>
    <t>Huyện Phú Hòa</t>
  </si>
  <si>
    <t>Huyện Sơn Hòa</t>
  </si>
  <si>
    <t>Huyện Sông Hinh</t>
  </si>
  <si>
    <t>Huyện Tây Hòa</t>
  </si>
  <si>
    <t>Huyện Tuy An</t>
  </si>
  <si>
    <t>Thị xã Sông Cầu</t>
  </si>
  <si>
    <t>TP Tuy Hòa</t>
  </si>
  <si>
    <t>Quảng Bình</t>
  </si>
  <si>
    <t>Huyện Bố Trạch</t>
  </si>
  <si>
    <t>Huyện Lệ Thuỷ</t>
  </si>
  <si>
    <t>Huyện Minh Hoá</t>
  </si>
  <si>
    <t>Huyện Quảng Ninh</t>
  </si>
  <si>
    <t>Huyện Quảng Trạch</t>
  </si>
  <si>
    <t>Huyện Tuyên Hoá</t>
  </si>
  <si>
    <t>Thành phố Đồng Hới</t>
  </si>
  <si>
    <t>Thị Xã Ba Đồn</t>
  </si>
  <si>
    <t>Quảng Nam</t>
  </si>
  <si>
    <t>Huyện Bắc Trà My</t>
  </si>
  <si>
    <t>Huyện Đại Lộc</t>
  </si>
  <si>
    <t>Huyện Điện Bàn</t>
  </si>
  <si>
    <t>Huyện Đông Giang</t>
  </si>
  <si>
    <t>Huyện Duy Xuyên</t>
  </si>
  <si>
    <t>Huyện Hiệp Đức</t>
  </si>
  <si>
    <t>Huyện Nam Giang</t>
  </si>
  <si>
    <t>Huyện Nam Trà My</t>
  </si>
  <si>
    <t>Huyện Nông Sơn</t>
  </si>
  <si>
    <t>Huyện Núi Thành</t>
  </si>
  <si>
    <t>Huyện Phú Ninh</t>
  </si>
  <si>
    <t>Huyện Phước Sơn</t>
  </si>
  <si>
    <t>Huyện Quế Sơn</t>
  </si>
  <si>
    <t>Huyện Tây Giang</t>
  </si>
  <si>
    <t>Huyện Thăng Bình</t>
  </si>
  <si>
    <t>Huyện Tiên Phước</t>
  </si>
  <si>
    <t>Thành phố Hội An</t>
  </si>
  <si>
    <t>Thành phố Tam Kỳ</t>
  </si>
  <si>
    <t>Quảng Ngãi</t>
  </si>
  <si>
    <t>Huyện Ba Tơ</t>
  </si>
  <si>
    <t>Huyện Bình Sơn</t>
  </si>
  <si>
    <t>Huyện Đức Phổ</t>
  </si>
  <si>
    <t>Huyện Lý Sơn</t>
  </si>
  <si>
    <t>Huyện Minh Long</t>
  </si>
  <si>
    <t>Huyện Mộ Đức</t>
  </si>
  <si>
    <t>Huyện Nghĩa Hành</t>
  </si>
  <si>
    <t>Huyện Sơn Hà</t>
  </si>
  <si>
    <t>Huyện Sơn Tây</t>
  </si>
  <si>
    <t>Huyện Sơn Tịnh</t>
  </si>
  <si>
    <t>Huyện Tây Trà</t>
  </si>
  <si>
    <t>Huyện Trà Bồng</t>
  </si>
  <si>
    <t>Huyện Tư Nghĩa</t>
  </si>
  <si>
    <t>Thành phố Quảng Ngãi</t>
  </si>
  <si>
    <t>Quảng Ninh</t>
  </si>
  <si>
    <t>Huyện Ba Chẽ</t>
  </si>
  <si>
    <t>Huyện Bình Liêu</t>
  </si>
  <si>
    <t>Huyện Cô Tô</t>
  </si>
  <si>
    <t>Huyện Đầm Hà</t>
  </si>
  <si>
    <t>Huyện Đông Triều</t>
  </si>
  <si>
    <t>Huyện Hải Hà</t>
  </si>
  <si>
    <t>Huyện Hoành Bồ</t>
  </si>
  <si>
    <t>Huyện Tiên Yên</t>
  </si>
  <si>
    <t>Huyện Vân Đồn</t>
  </si>
  <si>
    <t>Thành phố Cẩm Phả</t>
  </si>
  <si>
    <t>Thành phố Hạ Long</t>
  </si>
  <si>
    <t>Thành phố Móng cái</t>
  </si>
  <si>
    <t>Thành phố Uông Bí</t>
  </si>
  <si>
    <t>Thị xã Quảng Yên</t>
  </si>
  <si>
    <t>Quảng Trị</t>
  </si>
  <si>
    <t>Huyện Cam Lộ</t>
  </si>
  <si>
    <t>Huyện Đa Krông</t>
  </si>
  <si>
    <t>Huyện Đảo Cồn Cỏ</t>
  </si>
  <si>
    <t>Huyện Gio Linh</t>
  </si>
  <si>
    <t>Huyện Hải Lăng</t>
  </si>
  <si>
    <t>Huyện Hướng Hoá</t>
  </si>
  <si>
    <t>Huyện Triệu Phong</t>
  </si>
  <si>
    <t>Huyện Vĩnh Linh</t>
  </si>
  <si>
    <t>Thành phố Đông Hà</t>
  </si>
  <si>
    <t>Thị xã Quảng Trị</t>
  </si>
  <si>
    <t>Sóc Trăng</t>
  </si>
  <si>
    <t xml:space="preserve">Huyện Châu Thành         </t>
  </si>
  <si>
    <t>Huyện Cù Lao Dung</t>
  </si>
  <si>
    <t>Huyện Kế Sách</t>
  </si>
  <si>
    <t>Huyện Long Phú</t>
  </si>
  <si>
    <t>Huyện Mỹ Tú</t>
  </si>
  <si>
    <t>Huyện Mỹ Xuyên</t>
  </si>
  <si>
    <t>Huyện Thạnh Trị</t>
  </si>
  <si>
    <t>Huyện Trần Đề</t>
  </si>
  <si>
    <t>Thành phố Sóc Trăng</t>
  </si>
  <si>
    <t>Thị Xã Ngã Năm</t>
  </si>
  <si>
    <t>Thị Xã Vĩnh Châu</t>
  </si>
  <si>
    <t>Sơn La</t>
  </si>
  <si>
    <t>Huyện Bắc Yên</t>
  </si>
  <si>
    <t>Huyện Mai Sơn</t>
  </si>
  <si>
    <t>Huyện Mộc Châu</t>
  </si>
  <si>
    <t>Huyện Mường La</t>
  </si>
  <si>
    <t>Huyện Phù Yên</t>
  </si>
  <si>
    <t>Huyện Quỳnh Nhai</t>
  </si>
  <si>
    <t>Huyện Sông Mã</t>
  </si>
  <si>
    <t>Huyện Sốp Cộp</t>
  </si>
  <si>
    <t>Huyện Thuận Châu</t>
  </si>
  <si>
    <t>Huyện Vân Hồ</t>
  </si>
  <si>
    <t>Huyện Yên Châu</t>
  </si>
  <si>
    <t>Thành phố Sơn La</t>
  </si>
  <si>
    <t>Tây Ninh</t>
  </si>
  <si>
    <t>Huyện Bến Cầu</t>
  </si>
  <si>
    <t>Huyện Châu Thành</t>
  </si>
  <si>
    <t>Huyện Dương Minh Châu</t>
  </si>
  <si>
    <t>Huyện Gò Dầu</t>
  </si>
  <si>
    <t>Huyện Hòa Thành</t>
  </si>
  <si>
    <t>Huyện Tân Biên</t>
  </si>
  <si>
    <t>Huyện Tân Châu</t>
  </si>
  <si>
    <t>Huyện Trảng Bàng</t>
  </si>
  <si>
    <t>Thành phố Tây Ninh</t>
  </si>
  <si>
    <t>Thái Bình</t>
  </si>
  <si>
    <t>Huyện Đông Hưng</t>
  </si>
  <si>
    <t>Huyện Hưng Hà</t>
  </si>
  <si>
    <t>Huyện Kiến Xương</t>
  </si>
  <si>
    <t>Huyện Quỳnh Phụ</t>
  </si>
  <si>
    <t>Huyện Thái Thụy</t>
  </si>
  <si>
    <t>Huyện Tiền Hải</t>
  </si>
  <si>
    <t>Huyện Vũ Thư</t>
  </si>
  <si>
    <t>Thành phố Thái Bình</t>
  </si>
  <si>
    <t>Thái Nguyên</t>
  </si>
  <si>
    <t>Huyện Đại Từ</t>
  </si>
  <si>
    <t>Huyện Định Hoá</t>
  </si>
  <si>
    <t>Huyện Đồng Hỷ</t>
  </si>
  <si>
    <t>Huyện Phổ Yên</t>
  </si>
  <si>
    <t>Huyện Phú Bình</t>
  </si>
  <si>
    <t>Huyện Phú Lương</t>
  </si>
  <si>
    <t>Huyện Võ Nhai</t>
  </si>
  <si>
    <t>Thành phố Thái Nguyên</t>
  </si>
  <si>
    <t>Thị xã Sông Công</t>
  </si>
  <si>
    <t>Thanh Hóa</t>
  </si>
  <si>
    <t>Huyện Bá Thước</t>
  </si>
  <si>
    <t>Huyện Cẩm Thuỷ</t>
  </si>
  <si>
    <t>Huyện Đông Sơn</t>
  </si>
  <si>
    <t>Huyện Hà Trung</t>
  </si>
  <si>
    <t>Huyện Hậu Lộc</t>
  </si>
  <si>
    <t>Huyện Hoằng Hoá</t>
  </si>
  <si>
    <t>Huyện Lang Chánh</t>
  </si>
  <si>
    <t>Huyện Mường Lát</t>
  </si>
  <si>
    <t>Huyện Nga Sơn</t>
  </si>
  <si>
    <t>Huyện Ngọc Lặc</t>
  </si>
  <si>
    <t>Huyện Như Thanh</t>
  </si>
  <si>
    <t>Huyện Như Xuân</t>
  </si>
  <si>
    <t>Huyện Nông Cống</t>
  </si>
  <si>
    <t>Huyện Quan Hoá</t>
  </si>
  <si>
    <t>Huyện Quan Sơn</t>
  </si>
  <si>
    <t>Huyện Quảng Xương</t>
  </si>
  <si>
    <t>Huyện Thạch Thành</t>
  </si>
  <si>
    <t>Huyện Thiệu Hoá</t>
  </si>
  <si>
    <t>Huyện Thọ Xuân</t>
  </si>
  <si>
    <t>Huyện Thường Xuân</t>
  </si>
  <si>
    <t>Huyện Tĩnh Gia</t>
  </si>
  <si>
    <t>Huyện Triệu Sơn</t>
  </si>
  <si>
    <t>Huyện Vĩnh Lộc</t>
  </si>
  <si>
    <t>Huyện Yên Định</t>
  </si>
  <si>
    <t>Thành phố Thanh Hoá</t>
  </si>
  <si>
    <t>Thị xã Bỉm Sơn</t>
  </si>
  <si>
    <t>Thị xã Sầm Sơn</t>
  </si>
  <si>
    <t xml:space="preserve">Thừa Thiên–Huế </t>
  </si>
  <si>
    <t>Huyện A Lưới</t>
  </si>
  <si>
    <t>Huyện Nam Đông</t>
  </si>
  <si>
    <t>Huyện Phong Điền</t>
  </si>
  <si>
    <t>Huyện Phú Lộc</t>
  </si>
  <si>
    <t>Huyện Phú Vang</t>
  </si>
  <si>
    <t>Huyện Quảng Điền</t>
  </si>
  <si>
    <t>Thành phố Huế</t>
  </si>
  <si>
    <t>Thị xã Hương Thuỷ</t>
  </si>
  <si>
    <t>Thị Xã Hương Trà</t>
  </si>
  <si>
    <t>Tiền Giang</t>
  </si>
  <si>
    <t>Huyện Cái Bè</t>
  </si>
  <si>
    <t>Huyện Cai Lậy</t>
  </si>
  <si>
    <t xml:space="preserve">Huyện Châu Thành    </t>
  </si>
  <si>
    <t>Huyện Chợ Gạo</t>
  </si>
  <si>
    <t>Huyện Gò Công Đông</t>
  </si>
  <si>
    <t>Huyện Gò Công Tây</t>
  </si>
  <si>
    <t>Huyện Tân Phú Đông</t>
  </si>
  <si>
    <t>Huyện Tân Phước</t>
  </si>
  <si>
    <t>Thành phố Mỹ Tho</t>
  </si>
  <si>
    <t>Thị Xã Cai Lậy</t>
  </si>
  <si>
    <t>Thị xã Gò Công</t>
  </si>
  <si>
    <t>TP Hồ Chí Minh</t>
  </si>
  <si>
    <t>Huyện Bình Chánh</t>
  </si>
  <si>
    <t>Huyện Cần Giờ</t>
  </si>
  <si>
    <t>Huyện Củ Chi</t>
  </si>
  <si>
    <t>Huyện Hóc Môn</t>
  </si>
  <si>
    <t>Huyện Nhà Bè</t>
  </si>
  <si>
    <t>Quận 1</t>
  </si>
  <si>
    <t>Quận 10</t>
  </si>
  <si>
    <t>Quận 11</t>
  </si>
  <si>
    <t>Quận 12</t>
  </si>
  <si>
    <t>Quận 2</t>
  </si>
  <si>
    <t>Quận 3</t>
  </si>
  <si>
    <t>Quận 4</t>
  </si>
  <si>
    <t>Quận 5</t>
  </si>
  <si>
    <t>Quận 6</t>
  </si>
  <si>
    <t>Quận 7</t>
  </si>
  <si>
    <t>Quận 8</t>
  </si>
  <si>
    <t>Quận 9</t>
  </si>
  <si>
    <t>Quận Bình Tân</t>
  </si>
  <si>
    <t>Quận Bình Thạnh</t>
  </si>
  <si>
    <t>Quận Gò Vấp</t>
  </si>
  <si>
    <t>Quận Phú Nhuận</t>
  </si>
  <si>
    <t>Quận Tân Bình</t>
  </si>
  <si>
    <t>Quận Tân phú</t>
  </si>
  <si>
    <t>Quận Thủ Đức</t>
  </si>
  <si>
    <t>Trà Vinh</t>
  </si>
  <si>
    <t>Huyện Càng Long</t>
  </si>
  <si>
    <t>Huyện Cầu Kè</t>
  </si>
  <si>
    <t>Huyện Cầu Ngang</t>
  </si>
  <si>
    <t xml:space="preserve">Huyện Châu Thành        </t>
  </si>
  <si>
    <t>Huyện Duyên Hải</t>
  </si>
  <si>
    <t>Huyện Tiểu Cần</t>
  </si>
  <si>
    <t>Huyện Trà Cú</t>
  </si>
  <si>
    <t>Thành phố Trà Vinh</t>
  </si>
  <si>
    <t>Tuyên Quang</t>
  </si>
  <si>
    <t>Huyện Chiêm Hoá</t>
  </si>
  <si>
    <t>Huyện Hàm Yên</t>
  </si>
  <si>
    <t>Huyện Lâm Bình</t>
  </si>
  <si>
    <t>Huyện Na Hang</t>
  </si>
  <si>
    <t>Huyện Sơn Dương</t>
  </si>
  <si>
    <t>Huyện Yên Sơn</t>
  </si>
  <si>
    <t>Thành Phố Tuyên Quang</t>
  </si>
  <si>
    <t>Vĩnh Long</t>
  </si>
  <si>
    <t>Huyện Bình Tân</t>
  </si>
  <si>
    <t>Huyện Long Hồ</t>
  </si>
  <si>
    <t>Huyện Mang Thít</t>
  </si>
  <si>
    <t>Huyện Tam Bình</t>
  </si>
  <si>
    <t>Huyện Trà Ôn</t>
  </si>
  <si>
    <t>Huyện Vũng Liêm</t>
  </si>
  <si>
    <t>Thành phố Vĩnh Long</t>
  </si>
  <si>
    <t>Thị xã Bình Minh</t>
  </si>
  <si>
    <t>Vĩnh Phúc</t>
  </si>
  <si>
    <t>Huyện Bình Xuyên</t>
  </si>
  <si>
    <t>Huyện Lập Thạch</t>
  </si>
  <si>
    <t>Huyện Sông Lô</t>
  </si>
  <si>
    <t>Huyện Tam đảo</t>
  </si>
  <si>
    <t>Huyện Tam Dương</t>
  </si>
  <si>
    <t>Huyện Vĩnh Tường</t>
  </si>
  <si>
    <t>Huyện Yên Lạc</t>
  </si>
  <si>
    <t>Thành phố Vĩnh Yên</t>
  </si>
  <si>
    <t>Thị xã Phúc Yên</t>
  </si>
  <si>
    <t>Yên Bái</t>
  </si>
  <si>
    <t>Huyện Lục Yên</t>
  </si>
  <si>
    <t>Huyện Mù Cang Chải</t>
  </si>
  <si>
    <t>Huyện Trạm Tấu</t>
  </si>
  <si>
    <t>Huyện Trấn Yên</t>
  </si>
  <si>
    <t>Huyện Văn Chấn</t>
  </si>
  <si>
    <t>Huyện Văn Yên</t>
  </si>
  <si>
    <t>Huyện Yên Bình</t>
  </si>
  <si>
    <t>Thành phố Yên Bái</t>
  </si>
  <si>
    <t>Thị xã Nghĩa Lộ</t>
  </si>
  <si>
    <t>Tên đệm</t>
  </si>
  <si>
    <t>Tên</t>
  </si>
  <si>
    <t>Middle name</t>
  </si>
  <si>
    <t>First name</t>
  </si>
  <si>
    <t>Địa chỉ thường trú (Tỉnh-Thành phố/quận-huyện/phường - xã/ngõ - phố - thôn - xóm/số phòng - số nhà):</t>
  </si>
  <si>
    <t>Nơi ở hiện nay (Tỉnh-Thành phố/quận-huyện/phường - xã/ngõ - phố - thôn - xóm/số phòng - số nhà):</t>
  </si>
  <si>
    <t>Permanent add (province -city/district- suburban district/ward- commune/lane- street- hamlet/Room No-House No):</t>
  </si>
  <si>
    <t>Current add (province -city/district- suburban district/ward- commune/lane- street- hamlet/Room No-House No):</t>
  </si>
  <si>
    <t>Options</t>
  </si>
  <si>
    <t>Mạng xã hội</t>
  </si>
  <si>
    <t>Social networking</t>
  </si>
  <si>
    <t/>
  </si>
  <si>
    <t>01</t>
  </si>
  <si>
    <t>02</t>
  </si>
  <si>
    <t>03</t>
  </si>
  <si>
    <t>04</t>
  </si>
  <si>
    <t>05</t>
  </si>
  <si>
    <t>06</t>
  </si>
  <si>
    <t>07</t>
  </si>
  <si>
    <t>08</t>
  </si>
  <si>
    <t>09</t>
  </si>
  <si>
    <t>Tôi xin cam đoan những thông tin cung cấp trên đây là chính xác và đầy đủ. 
Tôi chấp nhận việc điều tra, thẩm tra những thông tin về cá nhân trong quá trình ra quyết định tuyển dụng và cam kết hợp tác trong quá trình thẩm tra.
Trường hợp có sai lệch thông tin, tôi chấp nhận thực hiện theo các quyết định của Ngân hàng Quân đội.</t>
  </si>
  <si>
    <t>Fanpage Tuyển dụng MBBank</t>
  </si>
  <si>
    <t>Website tuyển dụng của MB</t>
  </si>
  <si>
    <t>Cán bộ nhân viên MB giới thiệu</t>
  </si>
  <si>
    <t>MBer introduced</t>
  </si>
  <si>
    <t xml:space="preserve">
Fanpage Recruitment MBBank</t>
  </si>
  <si>
    <t>I hereby undertake that the above information is accurate and complete. 
I accept any inspection, investigation on my personal information in decision-making of the reruitment and commit to be cooperative.
In case of any discrepancy of information, I accept to comply with the decisions of MBbank.</t>
  </si>
  <si>
    <t>Ảnh</t>
  </si>
  <si>
    <t>Other units</t>
  </si>
  <si>
    <t>Tin học văn phòng</t>
  </si>
  <si>
    <t>Microsoft Office</t>
  </si>
  <si>
    <t>Diễn giải</t>
  </si>
  <si>
    <t>Explain</t>
  </si>
  <si>
    <t>Lựa chọn</t>
  </si>
  <si>
    <t>Tên đơn vị công tác còn lại (nếu có)</t>
  </si>
  <si>
    <t>Option</t>
  </si>
  <si>
    <t>Tên 03 Đơn vị công tác gần nhất</t>
  </si>
  <si>
    <t>Mức lương gần nhất (ghi rõ cấu phần thu nhập)</t>
  </si>
  <si>
    <t>Ngày tạo</t>
  </si>
  <si>
    <t>Created Date</t>
  </si>
  <si>
    <t>Relationship</t>
  </si>
  <si>
    <t>Ngày sinh</t>
  </si>
  <si>
    <t>DOB</t>
  </si>
  <si>
    <t>Ngày cấp</t>
  </si>
  <si>
    <t>Date of issuance</t>
  </si>
  <si>
    <t>Ngày thi</t>
  </si>
  <si>
    <t>Exam date</t>
  </si>
  <si>
    <t>Hãy cho chúng tôi biết nếu Bạn có khả năng đặc biệt liên quan đến excel, VBA, google sheets, phân tích dữ liệu, lập trình; các nền tảng social network, digital platform, online selling, marketing...</t>
  </si>
  <si>
    <t>Let us know if you have special abilities related to excel, VBA, google sheets, data analysis, programming; social network, digital platform, online selling, marketing ...</t>
  </si>
  <si>
    <t>→</t>
  </si>
  <si>
    <t>Thang điểm</t>
  </si>
  <si>
    <t>Liên thông</t>
  </si>
  <si>
    <t>Xếp loại</t>
  </si>
  <si>
    <t>Excellent</t>
  </si>
  <si>
    <t>Xuất sắc</t>
  </si>
  <si>
    <t>Giỏi</t>
  </si>
  <si>
    <t>Khá</t>
  </si>
  <si>
    <t>Trung bình</t>
  </si>
  <si>
    <t>Trung bình Khá</t>
  </si>
  <si>
    <t>Very good</t>
  </si>
  <si>
    <t>Good</t>
  </si>
  <si>
    <t>Average good</t>
  </si>
  <si>
    <t>Ordinary</t>
  </si>
  <si>
    <t>Chính quy</t>
  </si>
  <si>
    <t>Full-time</t>
  </si>
  <si>
    <t>Tại chức</t>
  </si>
  <si>
    <t>Part-time</t>
  </si>
  <si>
    <t>University transfer</t>
  </si>
  <si>
    <t>GPA</t>
  </si>
  <si>
    <t>Grading scale</t>
  </si>
  <si>
    <t>Degree classification</t>
  </si>
  <si>
    <t>Khác</t>
  </si>
  <si>
    <t>Other</t>
  </si>
  <si>
    <t>Giải thưởng</t>
  </si>
  <si>
    <t>Study Encouragement Scholarship of the University (in the last 2 years)</t>
  </si>
  <si>
    <t>Giải thưởng khác</t>
  </si>
  <si>
    <t>Student of 5 merits (University-level awards and above) - for students in Vietnam</t>
  </si>
  <si>
    <t>Science Research Students Award (University-level awards and above) - for students in Vietnam</t>
  </si>
  <si>
    <t>Ban chấp hành Hội sinh viên (cấp trường trở lên)</t>
  </si>
  <si>
    <t>Student Association Executive Board  (University-level awards and above) - for students in Vietnam</t>
  </si>
  <si>
    <t>Other awards</t>
  </si>
  <si>
    <t>Role in social organizations</t>
  </si>
  <si>
    <t>Học bổng khuyến khích học tập của Nhà trường (được nhận trong thời gian 02 năm gần đây)</t>
  </si>
  <si>
    <t>Ban chấp hành Đoàn (cấp khoa trở lên)</t>
  </si>
  <si>
    <t>Executive Committee of HCYU (Faculty-level and above) - for students in Vietnam</t>
  </si>
  <si>
    <t>Olympic sinh viên Việt Nam (Toán học, Kinh tế lượng, Tiếng Anh...) (cấp trường trở lên)</t>
  </si>
  <si>
    <t>Sinh viên 05 tốt (giải thưởng cấp trường trở lên)</t>
  </si>
  <si>
    <t>Sinh viên nghiên cứu khoa học (giải thưởng cấp trường trở lên)</t>
  </si>
  <si>
    <t>Vietnam Student Olympiad (University-level awards and above)</t>
  </si>
  <si>
    <t>Awards explained</t>
  </si>
  <si>
    <t>gmail.com.vn</t>
  </si>
  <si>
    <t>,</t>
  </si>
  <si>
    <t xml:space="preserve"> </t>
  </si>
  <si>
    <t>.con</t>
  </si>
  <si>
    <t>gmai.</t>
  </si>
  <si>
    <t>LinkedIn</t>
  </si>
  <si>
    <t>Website Recruitment MBBank</t>
  </si>
  <si>
    <t>Linkedin</t>
  </si>
  <si>
    <t>Vietnamwork</t>
  </si>
  <si>
    <t>TopCV</t>
  </si>
  <si>
    <t>TopDev</t>
  </si>
  <si>
    <t>ITViec</t>
  </si>
  <si>
    <t>YBox</t>
  </si>
  <si>
    <t>CareerBuilder</t>
  </si>
  <si>
    <t>Bạn biết đến thông tin tuyển dụng qua nguồn:</t>
  </si>
  <si>
    <t>Source:</t>
  </si>
  <si>
    <t>Thời điểm bắt đầu</t>
  </si>
  <si>
    <t>Cao Đẳng An Ninh Nhân Dân 1</t>
  </si>
  <si>
    <t>Cao Đẳng An Ninh Nhân Dân 2</t>
  </si>
  <si>
    <t>Cao Đẳng Asean</t>
  </si>
  <si>
    <t>Cao Đẳng Bách Khoa Đà Nẵng</t>
  </si>
  <si>
    <t>Cao Đẳng Bách Khoa Hưng Yên</t>
  </si>
  <si>
    <t>Cao Đẳng Bách Việt</t>
  </si>
  <si>
    <t>Cao Đẳng Bán Công Công Nghệ và Quản Trị Doanh Nghiệp</t>
  </si>
  <si>
    <t>Cao Đẳng Bến Tre</t>
  </si>
  <si>
    <t>Cao Đẳng Bình Định</t>
  </si>
  <si>
    <t>Cao Đẳng Cần Thơ</t>
  </si>
  <si>
    <t>Cao Đẳng Cảnh Sát Nhân Dân 1</t>
  </si>
  <si>
    <t>Cao đẳng Cảnh sát Nhân dân II</t>
  </si>
  <si>
    <t>Cao Đẳng Cơ Điện Và Nông Nghiệp Nam Bộ</t>
  </si>
  <si>
    <t>Cao Đẳng Cơ Khí Luyện Kim</t>
  </si>
  <si>
    <t>Cao Đẳng Cộng Đồng Bắc Kạn</t>
  </si>
  <si>
    <t>Cao Đẳng Cộng Đồng Bình Thuận</t>
  </si>
  <si>
    <t>Cao Đẳng Cộng Đồng Cà Mau</t>
  </si>
  <si>
    <t>Cao Đẳng Cộng Đồng Đồng Tháp</t>
  </si>
  <si>
    <t>Cao Đẳng Cộng Đồng Hà Nội</t>
  </si>
  <si>
    <t>Cao Đẳng Cộng Đồng Hà Tây</t>
  </si>
  <si>
    <t>Cao Đẳng Cộng Đồng Hải Phòng</t>
  </si>
  <si>
    <t>Cao Đẳng Cộng Đồng Hậu Giang</t>
  </si>
  <si>
    <t>Cao Đẳng Cộng Đồng Kiên Giang</t>
  </si>
  <si>
    <t>Cao Đẳng Cộng Đồng Lai Châu</t>
  </si>
  <si>
    <t>Cao Đẳng Cộng Đồng Lào Cai</t>
  </si>
  <si>
    <t>Cao Đẳng Cộng Đồng Sóc Trăng</t>
  </si>
  <si>
    <t>Cao Đẳng Cộng Đồng Vĩnh Long</t>
  </si>
  <si>
    <t>Cao Đẳng Công Kỹ Nghệ Đông Á</t>
  </si>
  <si>
    <t>Cao Đẳng Công Nghệ Hà Nội</t>
  </si>
  <si>
    <t>Cao Đẳng Công Nghệ Kinh Tế Và Thủy Lợi Miền Trung</t>
  </si>
  <si>
    <t>Cao Đẳng Công Nghệ Thông Tin Hữu Nghị Việt Hàn</t>
  </si>
  <si>
    <t>Cao đẳng Công Nghệ Thông Tin Thành phố Hồ Chí Minh</t>
  </si>
  <si>
    <t>Cao Đẳng Công Nghệ Thủ Đức</t>
  </si>
  <si>
    <t>Cao Đẳng Công Nghệ và Kinh Doanh Việt Tiến</t>
  </si>
  <si>
    <t>Cao Đẳng Công Nghệ Và Kinh Tế Bảo Lộc</t>
  </si>
  <si>
    <t>Cao Đẳng Công Nghệ và Kinh Tế Công Nghiệp</t>
  </si>
  <si>
    <t>Cao Đẳng Công Nghệ Và Kinh Tế Hà Nội</t>
  </si>
  <si>
    <t>Cao Đẳng Công Nghệ Và Kỹ Thuật Ô Tô</t>
  </si>
  <si>
    <t>Cao Đẳng Công Nghệ Và Môi Trường</t>
  </si>
  <si>
    <t>Cao Đẳng Công Nghệ và Quản Trị Sonadezi</t>
  </si>
  <si>
    <t>Cao Đẳng Công Nghệ và Thương Mại Hà Nội</t>
  </si>
  <si>
    <t>Cao Đẳng Công Nghệ Viettronics</t>
  </si>
  <si>
    <t>Cao Đẳng Công Nghiệp Cẩm Phả</t>
  </si>
  <si>
    <t>Cao Đẳng Công Nghiệp Cao Su</t>
  </si>
  <si>
    <t>Cao Đẳng Công Nghiệp Hóa Chất</t>
  </si>
  <si>
    <t>Cao Đẳng Công Nghiệp Huế</t>
  </si>
  <si>
    <t>Cao Đẳng Công Nghiệp Hưng Yên</t>
  </si>
  <si>
    <t>Cao Đẳng Công Nghiệp In</t>
  </si>
  <si>
    <t>Cao Đẳng Công Nghiệp Nam Định</t>
  </si>
  <si>
    <t>Cao Đẳng Công Nghiệp Phúc Yên</t>
  </si>
  <si>
    <t>Cao Đẳng Công Nghiệp Quốc Phòng</t>
  </si>
  <si>
    <t>Cao Đẳng Công Nghiệp Thái Nguyên</t>
  </si>
  <si>
    <t>Cao Đẳng Công Nghiệp Thực Phẩm</t>
  </si>
  <si>
    <t>Cao Đẳng Công Nghiệp Tuy Hòa</t>
  </si>
  <si>
    <t>Cao Đẳng Công Nghiệp và Xây Dựng</t>
  </si>
  <si>
    <t>Cao Đẳng Công Nghiệp Việt Đức</t>
  </si>
  <si>
    <t>Cao Đẳng Công Thương Thành phố Hồ Chí Minh</t>
  </si>
  <si>
    <t>Cao Đẳng Đại Việt</t>
  </si>
  <si>
    <t>Cao Đẳng Đại Việt Sài Gòn</t>
  </si>
  <si>
    <t>Cao Đẳng Dân Lập Kinh Tế Kỹ Thuật Đông Du Đà Nẵng</t>
  </si>
  <si>
    <t>Cao Đẳng Điện Lực Miền Trung</t>
  </si>
  <si>
    <t>Cao Đẳng Điện Lực Thành phố Hồ Chí Minh</t>
  </si>
  <si>
    <t>Cao Đẳng Điện Tử - Điện Lạnh Hà Nội</t>
  </si>
  <si>
    <t>Cao Đẳng Du Lịch Hà Nội</t>
  </si>
  <si>
    <t>Cao Đẳng Du Lịch và Thương Mại</t>
  </si>
  <si>
    <t>Cao Đẳng Dược Phú Thọ</t>
  </si>
  <si>
    <t>Cao Đẳng Dược Trung Ương</t>
  </si>
  <si>
    <t>Cao Đẳng Giao Thông Vận Tải 3</t>
  </si>
  <si>
    <t>Cao Đẳng Giao Thông Vận Tải II</t>
  </si>
  <si>
    <t>Cao Đẳng Giao Thông Vận Tải Miền Trung</t>
  </si>
  <si>
    <t>Cao Đẳng Giao Thông Vận Tải Thành phố Hồ Chí Minh</t>
  </si>
  <si>
    <t>Cao Đẳng Hải Dương</t>
  </si>
  <si>
    <t>Cao Đẳng Hàng Hải</t>
  </si>
  <si>
    <t>Cao Đẳng Hoan Châu</t>
  </si>
  <si>
    <t>Cao Đẳng Kinh Tế - Công Nghệ Thành phố Hồ Chí Minh</t>
  </si>
  <si>
    <t>Cao Đẳng Kinh Tế - Kế Hoạch Đà Nẵng</t>
  </si>
  <si>
    <t>Cao Đẳng Kinh Tế - Kỹ Thuật - Đại Học Thái Nguyên</t>
  </si>
  <si>
    <t>Cao Đẳng Kinh Tế - Kỹ Thuật Cần Thơ</t>
  </si>
  <si>
    <t>Cao Đẳng Kinh Tế - Kỹ Thuật Hà Nội</t>
  </si>
  <si>
    <t>Cao Đẳng Kinh Tế - Kỹ Thuật Kon Tum</t>
  </si>
  <si>
    <t>Cao Đẳng Kinh Tế - Kỹ Thuật Quảng Nam</t>
  </si>
  <si>
    <t>Cao Đẳng Kinh Tế - Kỹ Thuật Thương Mại</t>
  </si>
  <si>
    <t>Cao Đẳng Kinh Tế - Kỹ Thuật Trung Ương</t>
  </si>
  <si>
    <t>Cao Đẳng Kinh Tế - Tài Chính Thái Nguyên</t>
  </si>
  <si>
    <t>Cao Đẳng Kinh Tế - Tài Chính Vĩnh Long</t>
  </si>
  <si>
    <t>Cao Đẳng Kinh Tế Công Nghiệp Hà Nội</t>
  </si>
  <si>
    <t>Cao Đẳng Kinh Tế Đối Ngoại</t>
  </si>
  <si>
    <t>Cao Đẳng Kinh Tế Kỹ Thuật Điện Biên</t>
  </si>
  <si>
    <t>Cao Đẳng Kinh Tế Kỹ Thuật Kiên Giang</t>
  </si>
  <si>
    <t>Cao Đẳng Kinh Tế Kỹ Thuật Lâm Đồng</t>
  </si>
  <si>
    <t>Cao Đẳng Kinh Tế Kỹ Thuật Miền Nam</t>
  </si>
  <si>
    <t>Cao Đẳng Kinh Tế Kỹ Thuật Phú Thọ</t>
  </si>
  <si>
    <t>Cao Đẳng Kinh Tế Kỹ Thuật TP HCM</t>
  </si>
  <si>
    <t>Cao Đẳng Kinh Tế Kỹ Thuật Vinatex Thành phố Hồ Chí Minh</t>
  </si>
  <si>
    <t>Cao Đẳng Kinh Tế Kỹ Thuật Vĩnh Phúc</t>
  </si>
  <si>
    <t>Cao Đẳng Kinh Tế Thành phố Hồ Chí Minh</t>
  </si>
  <si>
    <t>Cao Đẳng Kỹ Thuật - Công Nghệ Vạn Xuân</t>
  </si>
  <si>
    <t>Cao Đẳng Kỹ Thuật Cao Thắng</t>
  </si>
  <si>
    <t>Cao Đẳng Kỹ Thuật Công Nghiệp</t>
  </si>
  <si>
    <t>Cao Đẳng Kỹ Thuật Công Nghiệp Quảng Ngãi</t>
  </si>
  <si>
    <t>Cao Đẳng Kỹ Thuật Lý Tự Trọng Thành phố Hồ Chí Minh</t>
  </si>
  <si>
    <t>Cao Đẳng Lạc Việt</t>
  </si>
  <si>
    <t>Cao Đẳng Lương Thực Thực Phẩm</t>
  </si>
  <si>
    <t>Cao Đẳng Múa Việt Nam</t>
  </si>
  <si>
    <t>Cao Đẳng Mỹ Thuật Trang Trí Đồng Nai</t>
  </si>
  <si>
    <t>Cao Đẳng Nghệ Thuật Hà Nội</t>
  </si>
  <si>
    <t>Cao Đẳng Ngoại Ngữ - Công Nghệ Việt Nhật</t>
  </si>
  <si>
    <t>Cao Đẳng Nông Lâm Đông Bắc</t>
  </si>
  <si>
    <t>Cao Đẳng Nông Nghiệp Nam Bộ</t>
  </si>
  <si>
    <t>Cao Đẳng Nông Nghiệp và Phát Triển Nông Thôn Bắc Bộ</t>
  </si>
  <si>
    <t>Cao Đẳng Phát Thanh Truyền Hình I</t>
  </si>
  <si>
    <t>Cao Đẳng Phát Thanh Truyền Hình II</t>
  </si>
  <si>
    <t>Cao Đẳng Phương Đông - Đà Nẵng</t>
  </si>
  <si>
    <t>Cao Đẳng Phương Đông - Quảng Nam</t>
  </si>
  <si>
    <t>Cao Đẳng Sơn La</t>
  </si>
  <si>
    <t>Cao Đẳng Sư Phạm Bà Rịa - Vũng Tàu</t>
  </si>
  <si>
    <t>Cao Đẳng Sư Phạm Bắc Ninh</t>
  </si>
  <si>
    <t>Cao Đẳng Sư Phạm Bình Phước</t>
  </si>
  <si>
    <t>Cao Đẳng Sư Phạm Cà Mau</t>
  </si>
  <si>
    <t>Cao Đẳng Sư Phạm Cao Bằng</t>
  </si>
  <si>
    <t>Cao Đẳng Sư Phạm Đà Lạt</t>
  </si>
  <si>
    <t>Cao Đẳng Sư Phạm Đăk Lăk</t>
  </si>
  <si>
    <t>Cao Đẳng Sư Phạm Điện Biên</t>
  </si>
  <si>
    <t>Cao Đẳng Sư Phạm Gia Lai</t>
  </si>
  <si>
    <t>Cao Đẳng Sư Phạm Hà Giang</t>
  </si>
  <si>
    <t>Cao Đẳng Sư Phạm Hà Nam</t>
  </si>
  <si>
    <t>Cao Đẳng Sư Phạm Hà Tây</t>
  </si>
  <si>
    <t>Cao Đẳng Sư Phạm Hòa Bình</t>
  </si>
  <si>
    <t>Cao Đẳng Sư Phạm Hưng Yên</t>
  </si>
  <si>
    <t>Cao Đẳng Sư Phạm Kiên Giang</t>
  </si>
  <si>
    <t>Cao Đẳng Sư Phạm Kon Tum</t>
  </si>
  <si>
    <t>Cao Đẳng Sư Phạm Lạng Sơn</t>
  </si>
  <si>
    <t>Cao Đẳng Sư Phạm Lào Cai</t>
  </si>
  <si>
    <t>Cao Đẳng Sư Phạm Long An</t>
  </si>
  <si>
    <t>Cao Đẳng Sư Phạm Nam Định</t>
  </si>
  <si>
    <t>Cao Đẳng Sư Phạm Nghệ An</t>
  </si>
  <si>
    <t>Cao Đẳng Sư Phạm Ngô Gia Tự Bắc Giang</t>
  </si>
  <si>
    <t>Cao Đẳng Sư Phạm Nha Trang</t>
  </si>
  <si>
    <t>Cao Đẳng Sư Phạm Ninh Thuận</t>
  </si>
  <si>
    <t>Cao Đẳng Sư Phạm Quảng Ninh</t>
  </si>
  <si>
    <t>Cao Đẳng Sư Phạm Quảng Trị</t>
  </si>
  <si>
    <t>Cao Đẳng Sư Phạm Sóc Trăng</t>
  </si>
  <si>
    <t>Cao Đẳng Sư Phạm Tây Ninh</t>
  </si>
  <si>
    <t>Cao Đẳng Sư Phạm Thái Bình</t>
  </si>
  <si>
    <t>Cao Đẳng Sư Phạm Thái Nguyên</t>
  </si>
  <si>
    <t>Cao Đẳng Sư Phạm Thừa Thiên Huế</t>
  </si>
  <si>
    <t>Cao Đẳng Sư Phạm Trung Ương</t>
  </si>
  <si>
    <t>Cao Đẳng Sư Phạm Trung Ương Thành phố Hồ Chí Minh</t>
  </si>
  <si>
    <t>Cao Đẳng Sư Phạm Tuyên Quang</t>
  </si>
  <si>
    <t>Cao Đẳng Sư Phạm TW Nha Trang</t>
  </si>
  <si>
    <t>Cao Đẳng Sư Phạm Vĩnh Long</t>
  </si>
  <si>
    <t>Cao Đẳng Sư Phạm Vĩnh Phúc</t>
  </si>
  <si>
    <t>Cao Đẳng Sư Phạm Yên Bái</t>
  </si>
  <si>
    <t>Cao Đẳng Tài Chính Hải Quan</t>
  </si>
  <si>
    <t>Cao Đẳng Tài Nguyên và Môi Trường Miền Trung</t>
  </si>
  <si>
    <t>Cao Đẳng Thể DụcThể ThaoThanh Hóa</t>
  </si>
  <si>
    <t>Cao Đẳng Thống Kê</t>
  </si>
  <si>
    <t>Cao Đẳng Thương Mại</t>
  </si>
  <si>
    <t>Cao Đẳng Thương Mại và Du Lịch</t>
  </si>
  <si>
    <t>Cao Đẳng Thương Mại Và Du Lịch Hà Nội</t>
  </si>
  <si>
    <t>Cao Đẳng Thủy Lợi Bắc Bộ</t>
  </si>
  <si>
    <t>Cao Đẳng Thủy Sản</t>
  </si>
  <si>
    <t>Cao Đẳng Truyền Hình</t>
  </si>
  <si>
    <t>Cao Đẳng Tư Thục Đức Trí</t>
  </si>
  <si>
    <t>Cao Đẳng Văn Hóa Nghệ Thuật Đăk Lăk</t>
  </si>
  <si>
    <t>Cao Đẳng Văn Hóa Nghệ Thuật Du Lịch Yên Bái</t>
  </si>
  <si>
    <t>Cao Đẳng Văn Hóa Nghệ Thuật Nghệ An</t>
  </si>
  <si>
    <t>Cao Đẳng Văn Hóa Nghệ Thuật Tây Bắc</t>
  </si>
  <si>
    <t>Cao Đẳng Văn Hóa Nghệ Thuật Thái Bình</t>
  </si>
  <si>
    <t>Cao Đẳng Văn Hóa Nghệ Thuật Thành phố Hồ Chí Minh</t>
  </si>
  <si>
    <t>Cao Đẳng Văn Hóa Nghệ Thuật và Du Lịch Hạ Long</t>
  </si>
  <si>
    <t>Cao Đẳng Văn Hóa Nghệ Thuật và Du Lịch Nha Trang</t>
  </si>
  <si>
    <t>Cao Đẳng Văn Hóa Nghệ Thuật và Du Lịch Sài Gòn</t>
  </si>
  <si>
    <t>Cao Đẳng Văn Hóa Nghệ Thuật Việt Bắc</t>
  </si>
  <si>
    <t>Cao đẳng Văn Hóa, Thể Thao Và Du Lịch Nguyễn Du</t>
  </si>
  <si>
    <t>Cao Đẳng Viễn Đông</t>
  </si>
  <si>
    <t>Cao Đẳng Xây Dựng Công Trình Đô Thị</t>
  </si>
  <si>
    <t>Cao Đẳng Xây Dựng Nam Định</t>
  </si>
  <si>
    <t>Cao Đẳng Xây Dựng Số 1</t>
  </si>
  <si>
    <t>Cao Đẳng Xây Dựng Số 2</t>
  </si>
  <si>
    <t>Cao Đẳng Y Tế Bạc Liêu</t>
  </si>
  <si>
    <t>Cao Đẳng Y Tế Bạch Mai</t>
  </si>
  <si>
    <t>Cao Đẳng Y Tế Bình Định</t>
  </si>
  <si>
    <t>Cao Đẳng Y Tế Bình Dương</t>
  </si>
  <si>
    <t>Cao Đẳng Y Tế Bình Thuận</t>
  </si>
  <si>
    <t>Cao Đẳng Y Tế Cà Mau</t>
  </si>
  <si>
    <t>Cao Đẳng Y Tế Cần Thơ</t>
  </si>
  <si>
    <t>Cao Đẳng Y Tế Điện Biên</t>
  </si>
  <si>
    <t>Cao Đẳng Y Tế Đồng Nai</t>
  </si>
  <si>
    <t>Cao Đẳng Y Tế Đồng Tháp</t>
  </si>
  <si>
    <t>Cao Đẳng Y Tế Hà Đông</t>
  </si>
  <si>
    <t>Cao Đẳng Y Tế Hà Nam</t>
  </si>
  <si>
    <t>Cao Đẳng Y Tế Hà Nội</t>
  </si>
  <si>
    <t>Cao Đẳng Y Tế Hà Tĩnh</t>
  </si>
  <si>
    <t>Cao Đẳng Y Tế Hải Phòng</t>
  </si>
  <si>
    <t>Cao Đẳng Y Tế Huế</t>
  </si>
  <si>
    <t>Cao Đẳng Y Tế Hưng Yên</t>
  </si>
  <si>
    <t>Cao Đẳng Y Tế Khánh Hòa</t>
  </si>
  <si>
    <t>Cao Đẳng Y Tế Kiên Giang</t>
  </si>
  <si>
    <t>Cao Đẳng Y Tế Lâm Đồng</t>
  </si>
  <si>
    <t>Cao Đẳng Y Tế Lạng Sơn</t>
  </si>
  <si>
    <t>Cao Đẳng Y Tế Ninh Bình</t>
  </si>
  <si>
    <t>Cao Đẳng Y Tế Phú Thọ</t>
  </si>
  <si>
    <t>Cao Đẳng Y Tế Quảng Nam</t>
  </si>
  <si>
    <t>Cao Đẳng Y Tế Quảng Ninh</t>
  </si>
  <si>
    <t>Cao Đẳng Y Tế Sơn La</t>
  </si>
  <si>
    <t>Cao Đẳng Y Tế Thái Bình</t>
  </si>
  <si>
    <t>Cao Đẳng Y Tế Thái Nguyên</t>
  </si>
  <si>
    <t>Cao Đẳng Y Tế Thanh Hóa</t>
  </si>
  <si>
    <t>Cao Đẳng Y Tế Tiền Giang</t>
  </si>
  <si>
    <t>Cao Đẳng Y Tế Trà Vinh</t>
  </si>
  <si>
    <t>Đại Học An Giang</t>
  </si>
  <si>
    <t>Đại Học An Ninh Nhân Dân</t>
  </si>
  <si>
    <t>Đại Học Anh Quốc Việt Nam</t>
  </si>
  <si>
    <t>Đại Học Bà Rịa - Vũng Tàu</t>
  </si>
  <si>
    <t>Đại Học Bạc Liêu</t>
  </si>
  <si>
    <t>Đại Học Bách Khoa - Đại Học Đà Nẵng</t>
  </si>
  <si>
    <t>Đại Học Bách Khoa - Đại Học Quốc Gia Thành phố Hồ Chí Minh</t>
  </si>
  <si>
    <t>Đại Học Bách Khoa Hà Nội</t>
  </si>
  <si>
    <t>Đại Học Bình Dương</t>
  </si>
  <si>
    <t>Đại học Buôn Ma Thuột</t>
  </si>
  <si>
    <t>Đại Học Cần Thơ</t>
  </si>
  <si>
    <t>Đại Học Cảnh Sát Nhân Dân</t>
  </si>
  <si>
    <t>Đại Học Chính Trị</t>
  </si>
  <si>
    <t>Đại Học Chu Văn An</t>
  </si>
  <si>
    <t>Đại Học Công Đoàn</t>
  </si>
  <si>
    <t>Đại Học Công Nghệ - Đại Học Quốc Gia Hà Nội</t>
  </si>
  <si>
    <t>Đại Học Công Nghệ Đông Á</t>
  </si>
  <si>
    <t>Đại Học Công Nghệ Đồng Nai</t>
  </si>
  <si>
    <t>Đại học Công nghệ Giao thông vận tải</t>
  </si>
  <si>
    <t>Đại học Công nghệ Miền Đông</t>
  </si>
  <si>
    <t>Đại Học Công Nghệ Sài Gòn</t>
  </si>
  <si>
    <t>Đại học Công Nghệ Thành phố Hồ Chí Minh</t>
  </si>
  <si>
    <t>Đại Học Công Nghệ Thông Tin - Đại Học Quốc Gia Thành phố Hồ Chí Minh</t>
  </si>
  <si>
    <t>Đại học Công Nghệ Thông Tin và Truyền Thông - Đại Học Thái Nguyên</t>
  </si>
  <si>
    <t>Đại Học Công Nghệ và Quản Lý Hữu Nghị</t>
  </si>
  <si>
    <t>Đại Học Công Nghệ Vạn Xuân</t>
  </si>
  <si>
    <t>Đại Học Công Nghiệp Dệt May Hà Nội</t>
  </si>
  <si>
    <t>Đại Học Công Nghiệp Hà Nội</t>
  </si>
  <si>
    <t>Đại Học Công Nghiệp Quảng Ninh</t>
  </si>
  <si>
    <t>Đại Học Công Nghiệp Thành phố Hồ Chí Minh</t>
  </si>
  <si>
    <t>Đại học Công nghiệp Thực phẩm Thành phố Hồ Chí Minh</t>
  </si>
  <si>
    <t>Đại Học Công Nghiệp Việt Hung</t>
  </si>
  <si>
    <t>Đại Học Công Nghiệp Việt Trì</t>
  </si>
  <si>
    <t>Đại học Công nghiệp Vinh</t>
  </si>
  <si>
    <t>Đại Học Cửu Long</t>
  </si>
  <si>
    <t>Đại Học Đà Lạt</t>
  </si>
  <si>
    <t>Đại Học Đại Nam</t>
  </si>
  <si>
    <t>Đại Học Dân Lập Duy Tân</t>
  </si>
  <si>
    <t>Đại Học Dân Lập Lương Thế Vinh</t>
  </si>
  <si>
    <t>Đại Học Dân Lập Phú Xuân</t>
  </si>
  <si>
    <t>Đại Học Dân Lập Phương Đông</t>
  </si>
  <si>
    <t>Đại Học Dân Lập Văn Lang</t>
  </si>
  <si>
    <t>Đại Học Dầu Khí Việt Nam</t>
  </si>
  <si>
    <t>Đại Học Điện Lực</t>
  </si>
  <si>
    <t>Đại Học Điều Dưỡng Nam Định</t>
  </si>
  <si>
    <t>Đại Học Đông Á</t>
  </si>
  <si>
    <t>Đại Học Đông Đô</t>
  </si>
  <si>
    <t>Đại Học Đồng Nai</t>
  </si>
  <si>
    <t>Đại Học Đồng Tháp</t>
  </si>
  <si>
    <t>Đại Học Dược Hà Nội</t>
  </si>
  <si>
    <t>Đại Học FPT</t>
  </si>
  <si>
    <t>Đại Học Gia Định</t>
  </si>
  <si>
    <t>Đại Học Giáo Dục - Đại học Quốc Gia Hà Nội</t>
  </si>
  <si>
    <t>Đại Học Giao Thông Vận Tải</t>
  </si>
  <si>
    <t>Đại Học Giao Thông Vận Tải Thành phố Hồ Chí Minh</t>
  </si>
  <si>
    <t>Đại Học Hà Hoa Tiên</t>
  </si>
  <si>
    <t>Đại Học Hạ Long</t>
  </si>
  <si>
    <t>Đại Học Hà Nội</t>
  </si>
  <si>
    <t>Đại Học Hà Tĩnh</t>
  </si>
  <si>
    <t>Đại Học Hải Dương</t>
  </si>
  <si>
    <t>Đại Học Hải Phòng</t>
  </si>
  <si>
    <t>Đại Học Hàng Hải</t>
  </si>
  <si>
    <t>Đại Học Hòa Bình</t>
  </si>
  <si>
    <t>Đại Học Hoa Lư</t>
  </si>
  <si>
    <t>Đại Học Hoa Sen</t>
  </si>
  <si>
    <t>Đại Học Hồng Đức</t>
  </si>
  <si>
    <t>Đại Học Hùng Vương</t>
  </si>
  <si>
    <t>Đại học Khánh Hòa</t>
  </si>
  <si>
    <t>Đại Học Khoa Học - Đại Học Huế</t>
  </si>
  <si>
    <t>Đại Học Khoa Học - Đại Học Thái Nguyên</t>
  </si>
  <si>
    <t>Đại Học Khoa Học Tự Nhiên - Đại Học Quốc Gia Hà Nội</t>
  </si>
  <si>
    <t>Đại Học Khoa Học Tự Nhiên - Đại Học Quốc Gia Thành phố Hồ Chí Minh</t>
  </si>
  <si>
    <t>Đại Học Khoa Học Và Công Nghệ Hà Nội</t>
  </si>
  <si>
    <t>Đại Học Khoa Học Xã Hội và Nhân Văn - Đại Học Quốc Gia Hà Nội</t>
  </si>
  <si>
    <t>Đại Học Khoa Học Xã Hội và Nhân Văn - Đại Học Quốc Gia Thành phố Hồ Chí Minh</t>
  </si>
  <si>
    <t>Đại học Kiếm Sát Hà Nội</t>
  </si>
  <si>
    <t>Đại học Kiên Giang</t>
  </si>
  <si>
    <t>Đại Học Kiến Trúc Đà Nẵng</t>
  </si>
  <si>
    <t>Đại Học Kiến Trúc Hà Nội</t>
  </si>
  <si>
    <t>Đại Học Kiến Trúc Thành phố Hồ Chí Minh</t>
  </si>
  <si>
    <t>Đại Học Kinh Bắc</t>
  </si>
  <si>
    <t>Đại Học Kinh Doanh và Công Nghệ Hà Nội</t>
  </si>
  <si>
    <t>Đại Học Kinh Tế - Đại Học Đà Nẵng</t>
  </si>
  <si>
    <t>Đại Học Kinh Tế - Đại Học Huế</t>
  </si>
  <si>
    <t>Đại Học Kinh Tế - Đại Học Quốc Gia Hà Nội</t>
  </si>
  <si>
    <t>Đại học Kinh Tế - Luật - Đại Học Quốc Gia Thành phố Hồ Chí Minh</t>
  </si>
  <si>
    <t>Đại Học Kinh Tế Công Nghiệp Long An</t>
  </si>
  <si>
    <t>Đại Học Kinh Tế Kỹ Thuật Bình Dương</t>
  </si>
  <si>
    <t>Đại Học Kinh Tế Kỹ Thuật Công Nghiệp</t>
  </si>
  <si>
    <t>Đại học Kinh Tế Nghệ An</t>
  </si>
  <si>
    <t>Đại Học Kinh Tế Quốc Dân</t>
  </si>
  <si>
    <t>Đại Học Kinh Tế Thành phố Hồ Chí Minh</t>
  </si>
  <si>
    <t>Đại Học Kinh Tế  &amp; Quản Trị Kinh Doanh - Đại Học Thái Nguyên</t>
  </si>
  <si>
    <t>Đại Học Kỹ Thuật - Hậu Cần Công An Nhân Dân</t>
  </si>
  <si>
    <t>Đại học Kỹ Thuật Công Nghệ Cần Thơ</t>
  </si>
  <si>
    <t>Đại Học Kỹ Thuật Công Nghiệp - Đại Học Thái Nguyên</t>
  </si>
  <si>
    <t>Đại học Kỹ thuật Y Dược Đà Nẵng</t>
  </si>
  <si>
    <t>Đại Học Kỹ Thuật Y Tế Hải Dương</t>
  </si>
  <si>
    <t>Đại Học Lạc Hồng</t>
  </si>
  <si>
    <t>Đại Học Lâm Nghiệp</t>
  </si>
  <si>
    <t>Đại Học Lao Động - Xã Hội</t>
  </si>
  <si>
    <t>Đại học Luật - Đại Học Huế</t>
  </si>
  <si>
    <t>Đại Học Luật Hà Nội</t>
  </si>
  <si>
    <t>Đại Học Luật Thành phố Hồ Chí Minh</t>
  </si>
  <si>
    <t>Đại Học Mỏ Địa Chất</t>
  </si>
  <si>
    <t>Đại Học Mở Thành phố Hồ Chí Minh</t>
  </si>
  <si>
    <t>Đại Học Mỹ Thuật Công Nghiệp</t>
  </si>
  <si>
    <t>Đại Học Mỹ Thuật Công Nghiệp Á Châu</t>
  </si>
  <si>
    <t>Đại Học Mỹ Thuật Thành phố Hồ Chí Minh</t>
  </si>
  <si>
    <t>Đại Học Mỹ Thuật Việt Nam</t>
  </si>
  <si>
    <t>Đại học Nam Cần Thơ</t>
  </si>
  <si>
    <t>Đại Học Ngân Hàng Thành phố Hồ Chí Minh</t>
  </si>
  <si>
    <t>Đại Học Nghệ Thuật - Đại Học Huế</t>
  </si>
  <si>
    <t>Đại Học Ngoại Ngữ - Đại Học Đà Nẵng</t>
  </si>
  <si>
    <t>Đại Học Ngoại Ngữ - Đại Học Huế</t>
  </si>
  <si>
    <t>Đại Học Ngoại Ngữ - Đại Học Quốc Gia Hà Nội</t>
  </si>
  <si>
    <t>Đại Học Ngoại Ngữ - Tin Học Thành phố Hồ Chí Minh</t>
  </si>
  <si>
    <t>Đại Học Ngoại Thương</t>
  </si>
  <si>
    <t>Đại học Nguyễn Huệ</t>
  </si>
  <si>
    <t>Đại Học Nguyễn Tất Thành</t>
  </si>
  <si>
    <t>Đại Học Nguyễn Trãi</t>
  </si>
  <si>
    <t>Đại Học Nha Trang</t>
  </si>
  <si>
    <t>Đại Học Nội Vụ Hà Nội</t>
  </si>
  <si>
    <t>Đại Học Nông Lâm - Đại Học Huế</t>
  </si>
  <si>
    <t>Đại Học Nông Lâm - Đại Học Thái Nguyên</t>
  </si>
  <si>
    <t>Đại học Nông Lâm Bắc Giang</t>
  </si>
  <si>
    <t>Đại Học Nông Lâm Thành phố Hồ Chí Minh</t>
  </si>
  <si>
    <t>Đại Học Phạm Văn Đồng</t>
  </si>
  <si>
    <t>Đại Học Phan Châu Trinh</t>
  </si>
  <si>
    <t>Đại Học Phan Thiết</t>
  </si>
  <si>
    <t>Đại Học Phòng Cháy Chữa Cháy</t>
  </si>
  <si>
    <t>Đại Học Phú Yên</t>
  </si>
  <si>
    <t>Đại Học Quảng Bình</t>
  </si>
  <si>
    <t>Đại Học Quảng Nam</t>
  </si>
  <si>
    <t>Đại Học Quang Trung</t>
  </si>
  <si>
    <t>Đại Học Quốc Tế - Đại Học Quốc Gia Thành phố Hồ Chí Minh</t>
  </si>
  <si>
    <t>Đại Học Quốc Tế Bắc Hà</t>
  </si>
  <si>
    <t>Đại Học Quốc Tế Hồng Bàng</t>
  </si>
  <si>
    <t>Đại Học Quốc Tế Miền Đông</t>
  </si>
  <si>
    <t>Đại Học Quốc Tế RMIT Việt Nam</t>
  </si>
  <si>
    <t>Đại Học Quốc Tế Sài Gòn</t>
  </si>
  <si>
    <t>Đại Học Quy Nhơn</t>
  </si>
  <si>
    <t>Đại Học Sài Gòn</t>
  </si>
  <si>
    <t>Đại Học Sân Khấu Điện Ảnh</t>
  </si>
  <si>
    <t>Đại Học Sân Khấu Điện Ảnh Thành phố Hồ Chí Minh</t>
  </si>
  <si>
    <t>Đại học Sao Đỏ</t>
  </si>
  <si>
    <t>Đại Học Sư Phạm - Đại Học Đà Nẵng</t>
  </si>
  <si>
    <t>Đại Học Sư Phạm - Đại Học Huế</t>
  </si>
  <si>
    <t>Đại Học Sư Phạm Hà Nội</t>
  </si>
  <si>
    <t>Đại Học Sư Phạm Hà Nội 2</t>
  </si>
  <si>
    <t>Đại học Sư phạm Kỹ thuật - Đại học Đà Nẵng</t>
  </si>
  <si>
    <t>Đại Học Sư Phạm Kỹ Thuật Hưng Yên</t>
  </si>
  <si>
    <t>Đại Học Sư Phạm Kỹ Thuật Nam Định</t>
  </si>
  <si>
    <t>Đại Học Sư Phạm Kỹ Thuật Thành phố Hồ Chí Minh</t>
  </si>
  <si>
    <t>Đại Học Sư Phạm Kỹ Thuật Vinh</t>
  </si>
  <si>
    <t>Đại Học Sư Phạm Kỹ Thuật Vĩnh Long</t>
  </si>
  <si>
    <t>Đại Học Sư Phạm Nghệ Thuật Trung Ương</t>
  </si>
  <si>
    <t>Đại Học Sư Phạm Thành phố Hồ Chí Minh</t>
  </si>
  <si>
    <t>Đại Học Sư Phạm Thể Dục Thể Thao Hà Nội</t>
  </si>
  <si>
    <t>Đại Học Sư Phạm Thể DụcThể Thao Thành phố Hồ Chí Minh</t>
  </si>
  <si>
    <t>Đại học Tài Chính - Quản Trị Kinh Doanh</t>
  </si>
  <si>
    <t>Đại học Tài Chính Kế Toán</t>
  </si>
  <si>
    <t>Đại Học Tài Chính Marketing</t>
  </si>
  <si>
    <t>Đại Học Tài Chính Ngân Hàng Hà Nội</t>
  </si>
  <si>
    <t>Đại học Tài Nguyên môi trường Thành phố Hồ Chí Minh</t>
  </si>
  <si>
    <t>Đại học Tài Nguyên và Môi Trường Hà Nội</t>
  </si>
  <si>
    <t>Đại học Tân Tạo</t>
  </si>
  <si>
    <t>Đại học Tân Trào</t>
  </si>
  <si>
    <t>Đại Học Tây Bắc</t>
  </si>
  <si>
    <t>Đại Học Tây Đô</t>
  </si>
  <si>
    <t>Đại Học Tây Nguyên</t>
  </si>
  <si>
    <t>Đại Học Thái Bình</t>
  </si>
  <si>
    <t>Đại Học Thái Bình Dương</t>
  </si>
  <si>
    <t>Đại Học Thăng Long</t>
  </si>
  <si>
    <t>Đại học Thành Đô</t>
  </si>
  <si>
    <t>Đại học Thành Đông</t>
  </si>
  <si>
    <t>Đại Học Thành Tây</t>
  </si>
  <si>
    <t>Đại Học Thể Dục Thể Thao Bắc Ninh</t>
  </si>
  <si>
    <t>Đại Học Thể Dục Thể Thao Đà Nẵng</t>
  </si>
  <si>
    <t>Đại Học Thể Dục Thể Thao Thành phố Hồ Chí Minh</t>
  </si>
  <si>
    <t>Đại Học Thông Tin Liên Lạc</t>
  </si>
  <si>
    <t>Đại học Thủ Dầu Một</t>
  </si>
  <si>
    <t>Đại học Thủ Đô Hà Nội</t>
  </si>
  <si>
    <t>Đại Học Thương Mại</t>
  </si>
  <si>
    <t>Đại Học Thủy Lợi</t>
  </si>
  <si>
    <t>Đại Học Tiền Giang</t>
  </si>
  <si>
    <t>Đại Học Tôn Đức Thắng</t>
  </si>
  <si>
    <t>Đại Học Trà Vinh</t>
  </si>
  <si>
    <t>Đại Học Trưng Vương</t>
  </si>
  <si>
    <t>Đại Học Văn Hiến</t>
  </si>
  <si>
    <t>Đại Học Văn Hóa - Nghệ Thuật Quân Đội</t>
  </si>
  <si>
    <t>Đại Học Văn Hóa Hà Nội</t>
  </si>
  <si>
    <t>Đại Học Văn Hóa Thành phố Hồ Chí Minh</t>
  </si>
  <si>
    <t>Đại Học Văn Hóa, Thể Thao Và Du Lịch Thanh Hóa</t>
  </si>
  <si>
    <t>Đại Học Việt Bắc</t>
  </si>
  <si>
    <t>Đại Học Việt Đức</t>
  </si>
  <si>
    <t>Đại Học Vinh</t>
  </si>
  <si>
    <t>Đại Học Võ Trường Toản</t>
  </si>
  <si>
    <t>Đại Học Xây Dựng Hà Nội</t>
  </si>
  <si>
    <t>Đại Học Xây Dựng Miền Tây</t>
  </si>
  <si>
    <t>Đại Học Xây Dựng Miền Trung</t>
  </si>
  <si>
    <t>Đại Học Y Dược - Đại Học Huế</t>
  </si>
  <si>
    <t>Đại Học Y Dược - Đại Học Thái Nguyên</t>
  </si>
  <si>
    <t>Đại Học Y Dược Cần Thơ</t>
  </si>
  <si>
    <t>Đại Học Y Dược Hải Phòng</t>
  </si>
  <si>
    <t>Đại Học Y Dược Thái Bình</t>
  </si>
  <si>
    <t>Đại Học Y Dược Thành phố Hồ Chí Minh</t>
  </si>
  <si>
    <t>Đại Học Y Hà Nội</t>
  </si>
  <si>
    <t>Đại Học Y Khoa Phạm Ngọc Thạch</t>
  </si>
  <si>
    <t>Đại học Y khoa Tokyo Việt Nam</t>
  </si>
  <si>
    <t>Đại Học Y Tế Công Cộng</t>
  </si>
  <si>
    <t>Đại Học Yersin Đà Lạt</t>
  </si>
  <si>
    <t>Đại Học Sư Phạm - Đại Học Thái Nguyên</t>
  </si>
  <si>
    <t>Học Viện Âm Nhạc Huế</t>
  </si>
  <si>
    <t>Học Viện Âm Nhạc Quốc Gia Việt Nam</t>
  </si>
  <si>
    <t>Học Viện An Ninh Nhân Dân</t>
  </si>
  <si>
    <t>Học Viện Báo Chí - Tuyên Truyền</t>
  </si>
  <si>
    <t>Học Viện Biên Phòng</t>
  </si>
  <si>
    <t>Học viện cán bộ Thành phố Hồ Chí Minh</t>
  </si>
  <si>
    <t>Học Viện Cảnh Sát Nhân Dân</t>
  </si>
  <si>
    <t>Học Viên Chính Sách và Phát Triển</t>
  </si>
  <si>
    <t>Học Viện Chính Trị Công An Nhân Dân</t>
  </si>
  <si>
    <t>Học Viện Công Nghệ Bưu Chính Viễn Thông</t>
  </si>
  <si>
    <t>Học Viện Hải Quân</t>
  </si>
  <si>
    <t>Học Viện Hàng Không Việt Nam</t>
  </si>
  <si>
    <t>Học Viện Hành Chính Quốc Gia</t>
  </si>
  <si>
    <t>Học Viện Hậu Cần</t>
  </si>
  <si>
    <t>Học Viện Khoa Học Quân Sự</t>
  </si>
  <si>
    <t>Học Viện Kĩ Thuật Quân Sự</t>
  </si>
  <si>
    <t>Học Viện Kỹ Thuật Mật Mã</t>
  </si>
  <si>
    <t>Học Viện Ngân Hàng</t>
  </si>
  <si>
    <t>Học Viện Ngoại Giao Việt Nam</t>
  </si>
  <si>
    <t>Học Viện Nông Nghiệp Việt Nam</t>
  </si>
  <si>
    <t>Học Viện Phòng Không - Không Quân</t>
  </si>
  <si>
    <t>Học Viện Phụ Nữ Việt Nam</t>
  </si>
  <si>
    <t>Học Viện Quản Lý Giáo Dục</t>
  </si>
  <si>
    <t>Học Viện Quân Y</t>
  </si>
  <si>
    <t>Học Viện Tài Chính</t>
  </si>
  <si>
    <t>Học Viện Thanh Thiếu Niên Việt Nam</t>
  </si>
  <si>
    <t>Học Viện Tòa án</t>
  </si>
  <si>
    <t>Học Viện Y Dược Học Cổ Truyền Việt Nam</t>
  </si>
  <si>
    <t>Khoa Du Lịch - Đại Học Huế</t>
  </si>
  <si>
    <t>Khoa Giáo dục thể chất - Đại học Đà Nẵng</t>
  </si>
  <si>
    <t>Khoa Giáo Dục Thể Chất - Đại Học Huế</t>
  </si>
  <si>
    <t>Khoa Luật - Đại Học Quốc Gia Hà Nội</t>
  </si>
  <si>
    <t>Khoa Ngoại Ngữ - Đại Học Thái Nguyên</t>
  </si>
  <si>
    <t>Khoa Quốc Tế - Đại Học Quốc Gia Hà Nội</t>
  </si>
  <si>
    <t>Khoa Quốc Tế - Đại Học Thái Nguyên</t>
  </si>
  <si>
    <t>Khoa Y - Đại học Quốc Gia Thành phố Hồ Chí Minh</t>
  </si>
  <si>
    <t>Khoa Y Dược - Đại Học Đà Nẵng</t>
  </si>
  <si>
    <t>Khoa Y Dược - Đại học Quốc Gia Hà Nội</t>
  </si>
  <si>
    <t>Nhạc viện Thành phố Hồ Chí Minh</t>
  </si>
  <si>
    <t>Trường Sĩ Quan Công Binh</t>
  </si>
  <si>
    <t>Trường Sĩ Quan Đặc Công</t>
  </si>
  <si>
    <t>Trường Sĩ Quan Không Quân</t>
  </si>
  <si>
    <t>Trường Sĩ Quan Kĩ Thuật Quân Sự</t>
  </si>
  <si>
    <t>Trường Sĩ Quan Lục Quân 1</t>
  </si>
  <si>
    <t>Trường Sĩ Quan Lục Quân 2</t>
  </si>
  <si>
    <t>Trường Sĩ Quan Pháo Binh</t>
  </si>
  <si>
    <t>Trường Sĩ Quan Phòng Hóa</t>
  </si>
  <si>
    <t>Trường Sĩ Quan Thông Tin</t>
  </si>
  <si>
    <t>Trường Sĩ  Quan Tăng - Thiết Giáp</t>
  </si>
  <si>
    <t>Viện Đại Học Mở Hà Nội</t>
  </si>
  <si>
    <t>Viện nghiên cứu và đào tạo Việt Anh - Đại học Đà Nẵng</t>
  </si>
  <si>
    <t>Thời điểm tốt nghiệp</t>
  </si>
  <si>
    <t>Cục Cảnh sát đăng ký, quản lý cư trú và dữ liệu quốc gia về dân cư</t>
  </si>
  <si>
    <t>Cục Cảnh sát quản lí hành chính về trật tự xã hội</t>
  </si>
  <si>
    <t>Vai trò trong các tổ chức xã hội</t>
  </si>
  <si>
    <t>Thông tin thêm về giải thưởng</t>
  </si>
  <si>
    <t>Kinh</t>
  </si>
  <si>
    <t>Tày</t>
  </si>
  <si>
    <t>Thái</t>
  </si>
  <si>
    <t>Mường</t>
  </si>
  <si>
    <t>Khmer</t>
  </si>
  <si>
    <t>Hoa</t>
  </si>
  <si>
    <t>Nùng</t>
  </si>
  <si>
    <t>H'Mông</t>
  </si>
  <si>
    <t>Dao</t>
  </si>
  <si>
    <t>Gia Rai</t>
  </si>
  <si>
    <t>Ê Đê</t>
  </si>
  <si>
    <t>Ba Na</t>
  </si>
  <si>
    <t>Sán Chay</t>
  </si>
  <si>
    <t>Chăm</t>
  </si>
  <si>
    <t>Kơ Ho</t>
  </si>
  <si>
    <t>Xơ Đăng</t>
  </si>
  <si>
    <t>Sán Dìu</t>
  </si>
  <si>
    <t>Hrê</t>
  </si>
  <si>
    <t>Ra Glai</t>
  </si>
  <si>
    <t>Mnông</t>
  </si>
  <si>
    <t>Stiêng</t>
  </si>
  <si>
    <t>Khơ mú</t>
  </si>
  <si>
    <t>Bru - Vân Kiều</t>
  </si>
  <si>
    <t>Cơ Tu</t>
  </si>
  <si>
    <t>Giáy</t>
  </si>
  <si>
    <t>Tà Ôi</t>
  </si>
  <si>
    <t>Mạ</t>
  </si>
  <si>
    <t>Giẻ-Triêng</t>
  </si>
  <si>
    <t>Co</t>
  </si>
  <si>
    <t>Chơ Ro</t>
  </si>
  <si>
    <t>Xinh Mun</t>
  </si>
  <si>
    <t>Hà Nhì</t>
  </si>
  <si>
    <t>Chu Ru</t>
  </si>
  <si>
    <t>Lào</t>
  </si>
  <si>
    <t>La Chí</t>
  </si>
  <si>
    <t>Kháng</t>
  </si>
  <si>
    <t>Phù Lá</t>
  </si>
  <si>
    <t>La Hủ</t>
  </si>
  <si>
    <t>La Ha</t>
  </si>
  <si>
    <t>Pà Thẻn</t>
  </si>
  <si>
    <t>Lự</t>
  </si>
  <si>
    <t>Ngái</t>
  </si>
  <si>
    <t>Chứt</t>
  </si>
  <si>
    <t>Lô Lô</t>
  </si>
  <si>
    <t>Mảng</t>
  </si>
  <si>
    <t>Cơ Lao</t>
  </si>
  <si>
    <t>Bố Y</t>
  </si>
  <si>
    <t>Cống</t>
  </si>
  <si>
    <t>Si La</t>
  </si>
  <si>
    <t>Pu Péo</t>
  </si>
  <si>
    <t>Rơ Măm</t>
  </si>
  <si>
    <t>Brâu</t>
  </si>
  <si>
    <t>Ơ Đu</t>
  </si>
  <si>
    <t>Thổ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</si>
</sst>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8"/>
      <name val="Arial"/>
    </font>
    <font>
      <sz val="11"/>
      <color theme="1"/>
      <name val="Calibri"/>
      <family val="2"/>
      <scheme val="minor"/>
    </font>
    <font>
      <sz val="9"/>
      <name val=".VnArial Narrow"/>
      <family val="2"/>
    </font>
    <font>
      <b/>
      <sz val="9"/>
      <name val="Times New Roman"/>
      <family val="1"/>
    </font>
    <font>
      <sz val="9"/>
      <name val="Times New Roman"/>
      <family val="1"/>
    </font>
    <font>
      <sz val="8"/>
      <name val="Arial"/>
      <family val="2"/>
    </font>
    <font>
      <b/>
      <sz val="9"/>
      <name val="Arial"/>
      <family val="2"/>
    </font>
    <font>
      <sz val="9"/>
      <name val="Arial"/>
      <family val="2"/>
    </font>
    <font>
      <b/>
      <sz val="18"/>
      <name val="Arial"/>
      <family val="2"/>
    </font>
    <font>
      <b/>
      <sz val="16"/>
      <name val="Arial"/>
      <family val="2"/>
    </font>
    <font>
      <b/>
      <sz val="18"/>
      <color indexed="61"/>
      <name val="Arial"/>
      <family val="2"/>
    </font>
    <font>
      <i/>
      <sz val="9"/>
      <color indexed="61"/>
      <name val="Arial"/>
      <family val="2"/>
    </font>
    <font>
      <b/>
      <i/>
      <sz val="10"/>
      <color indexed="61"/>
      <name val="Arial"/>
      <family val="2"/>
    </font>
    <font>
      <b/>
      <sz val="10"/>
      <name val="Arial"/>
      <family val="2"/>
    </font>
    <font>
      <b/>
      <sz val="12"/>
      <name val="Arial"/>
      <family val="2"/>
    </font>
    <font>
      <sz val="6"/>
      <color rgb="FF141ED2"/>
      <name val="Arial"/>
      <family val="2"/>
    </font>
    <font>
      <b/>
      <sz val="6"/>
      <color theme="0"/>
      <name val="Arial"/>
      <family val="2"/>
    </font>
    <font>
      <b/>
      <sz val="16"/>
      <color rgb="FF141ED2"/>
      <name val="Arial"/>
      <family val="2"/>
    </font>
    <font>
      <b/>
      <sz val="9"/>
      <color rgb="FF141ED2"/>
      <name val="Arial"/>
      <family val="2"/>
    </font>
    <font>
      <sz val="9"/>
      <color rgb="FF141ED2"/>
      <name val="Times New Roman"/>
      <family val="1"/>
    </font>
    <font>
      <sz val="9"/>
      <color rgb="FF141ED2"/>
      <name val=".VnArial Narrow"/>
      <family val="2"/>
    </font>
    <font>
      <sz val="9"/>
      <color rgb="FFEB2D4B"/>
      <name val="Arial"/>
      <family val="2"/>
    </font>
    <font>
      <b/>
      <sz val="9"/>
      <color theme="0"/>
      <name val="Arial"/>
      <family val="2"/>
    </font>
    <font>
      <sz val="9"/>
      <color theme="0"/>
      <name val="Times New Roman"/>
      <family val="1"/>
    </font>
    <font>
      <sz val="9"/>
      <color theme="0"/>
      <name val="Arial"/>
      <family val="2"/>
    </font>
    <font>
      <sz val="9"/>
      <color theme="0"/>
      <name val=".VnArial Narrow"/>
      <family val="2"/>
    </font>
    <font>
      <b/>
      <sz val="8.5"/>
      <name val="Arial"/>
      <family val="2"/>
    </font>
    <font>
      <sz val="9"/>
      <color rgb="FFFF0000"/>
      <name val="Arial"/>
      <family val="2"/>
    </font>
    <font>
      <sz val="10"/>
      <name val="Arial"/>
      <family val="2"/>
    </font>
    <font>
      <u/>
      <sz val="8"/>
      <color theme="10"/>
      <name val="Arial"/>
      <family val="2"/>
    </font>
    <font>
      <b/>
      <sz val="8"/>
      <name val="Arial"/>
      <family val="2"/>
    </font>
    <font>
      <b/>
      <sz val="11"/>
      <color theme="1"/>
      <name val="Calibri"/>
      <family val="2"/>
    </font>
    <font>
      <b/>
      <sz val="11"/>
      <color theme="1"/>
      <name val="Arial"/>
      <family val="2"/>
    </font>
    <font>
      <sz val="12"/>
      <color theme="1"/>
      <name val="Times New Roman"/>
      <family val="1"/>
    </font>
    <font>
      <b/>
      <sz val="8"/>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141ED2"/>
        <bgColor indexed="64"/>
      </patternFill>
    </fill>
    <fill>
      <patternFill patternType="solid">
        <fgColor rgb="FFFFFFFF"/>
        <bgColor indexed="64"/>
      </patternFill>
    </fill>
  </fills>
  <borders count="86">
    <border>
      <left/>
      <right/>
      <top/>
      <bottom/>
      <diagonal/>
    </border>
    <border>
      <left style="hair">
        <color indexed="64"/>
      </left>
      <right/>
      <top/>
      <bottom/>
      <diagonal/>
    </border>
    <border>
      <left style="hair">
        <color indexed="64"/>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bottom style="hair">
        <color rgb="FF141ED2"/>
      </bottom>
      <diagonal/>
    </border>
    <border>
      <left/>
      <right/>
      <top style="medium">
        <color rgb="FF141ED2"/>
      </top>
      <bottom/>
      <diagonal/>
    </border>
    <border>
      <left style="thin">
        <color rgb="FF141ED2"/>
      </left>
      <right/>
      <top style="thin">
        <color rgb="FF141ED2"/>
      </top>
      <bottom style="thin">
        <color rgb="FF141ED2"/>
      </bottom>
      <diagonal/>
    </border>
    <border>
      <left/>
      <right/>
      <top style="thin">
        <color rgb="FF141ED2"/>
      </top>
      <bottom style="thin">
        <color rgb="FF141ED2"/>
      </bottom>
      <diagonal/>
    </border>
    <border>
      <left/>
      <right style="thin">
        <color rgb="FF141ED2"/>
      </right>
      <top style="thin">
        <color rgb="FF141ED2"/>
      </top>
      <bottom style="thin">
        <color rgb="FF141ED2"/>
      </bottom>
      <diagonal/>
    </border>
    <border>
      <left style="thin">
        <color rgb="FF141ED2"/>
      </left>
      <right/>
      <top/>
      <bottom/>
      <diagonal/>
    </border>
    <border>
      <left style="thin">
        <color rgb="FF141ED2"/>
      </left>
      <right style="hair">
        <color indexed="64"/>
      </right>
      <top style="thin">
        <color rgb="FF141ED2"/>
      </top>
      <bottom style="thin">
        <color rgb="FF141ED2"/>
      </bottom>
      <diagonal/>
    </border>
    <border>
      <left style="hair">
        <color indexed="64"/>
      </left>
      <right style="hair">
        <color indexed="64"/>
      </right>
      <top style="thin">
        <color rgb="FF141ED2"/>
      </top>
      <bottom style="thin">
        <color rgb="FF141ED2"/>
      </bottom>
      <diagonal/>
    </border>
    <border>
      <left style="hair">
        <color indexed="64"/>
      </left>
      <right style="thin">
        <color rgb="FF141ED2"/>
      </right>
      <top style="thin">
        <color rgb="FF141ED2"/>
      </top>
      <bottom style="thin">
        <color rgb="FF141ED2"/>
      </bottom>
      <diagonal/>
    </border>
    <border>
      <left style="thin">
        <color rgb="FF141ED2"/>
      </left>
      <right/>
      <top style="thin">
        <color rgb="FF141ED2"/>
      </top>
      <bottom style="hair">
        <color rgb="FF141ED2"/>
      </bottom>
      <diagonal/>
    </border>
    <border>
      <left/>
      <right/>
      <top style="thin">
        <color rgb="FF141ED2"/>
      </top>
      <bottom style="hair">
        <color rgb="FF141ED2"/>
      </bottom>
      <diagonal/>
    </border>
    <border>
      <left/>
      <right style="thin">
        <color rgb="FF141ED2"/>
      </right>
      <top style="thin">
        <color rgb="FF141ED2"/>
      </top>
      <bottom style="hair">
        <color rgb="FF141ED2"/>
      </bottom>
      <diagonal/>
    </border>
    <border>
      <left style="thin">
        <color rgb="FF141ED2"/>
      </left>
      <right/>
      <top style="hair">
        <color rgb="FF141ED2"/>
      </top>
      <bottom style="hair">
        <color rgb="FF141ED2"/>
      </bottom>
      <diagonal/>
    </border>
    <border>
      <left/>
      <right/>
      <top style="hair">
        <color rgb="FF141ED2"/>
      </top>
      <bottom style="hair">
        <color rgb="FF141ED2"/>
      </bottom>
      <diagonal/>
    </border>
    <border>
      <left/>
      <right style="thin">
        <color rgb="FF141ED2"/>
      </right>
      <top style="hair">
        <color rgb="FF141ED2"/>
      </top>
      <bottom style="hair">
        <color rgb="FF141ED2"/>
      </bottom>
      <diagonal/>
    </border>
    <border>
      <left style="thin">
        <color rgb="FF141ED2"/>
      </left>
      <right/>
      <top style="hair">
        <color rgb="FF141ED2"/>
      </top>
      <bottom style="thin">
        <color rgb="FF141ED2"/>
      </bottom>
      <diagonal/>
    </border>
    <border>
      <left/>
      <right/>
      <top style="hair">
        <color rgb="FF141ED2"/>
      </top>
      <bottom style="thin">
        <color rgb="FF141ED2"/>
      </bottom>
      <diagonal/>
    </border>
    <border>
      <left/>
      <right style="thin">
        <color rgb="FF141ED2"/>
      </right>
      <top style="hair">
        <color rgb="FF141ED2"/>
      </top>
      <bottom style="thin">
        <color rgb="FF141ED2"/>
      </bottom>
      <diagonal/>
    </border>
    <border>
      <left style="thin">
        <color rgb="FF141ED2"/>
      </left>
      <right style="hair">
        <color rgb="FF141ED2"/>
      </right>
      <top style="thin">
        <color rgb="FF141ED2"/>
      </top>
      <bottom style="thin">
        <color rgb="FF141ED2"/>
      </bottom>
      <diagonal/>
    </border>
    <border>
      <left style="hair">
        <color rgb="FF141ED2"/>
      </left>
      <right style="hair">
        <color rgb="FF141ED2"/>
      </right>
      <top style="thin">
        <color rgb="FF141ED2"/>
      </top>
      <bottom style="thin">
        <color rgb="FF141ED2"/>
      </bottom>
      <diagonal/>
    </border>
    <border>
      <left style="hair">
        <color rgb="FF141ED2"/>
      </left>
      <right style="thin">
        <color rgb="FF141ED2"/>
      </right>
      <top style="thin">
        <color rgb="FF141ED2"/>
      </top>
      <bottom style="thin">
        <color rgb="FF141ED2"/>
      </bottom>
      <diagonal/>
    </border>
    <border>
      <left style="thin">
        <color rgb="FF141ED2"/>
      </left>
      <right style="hair">
        <color rgb="FF141ED2"/>
      </right>
      <top style="thin">
        <color rgb="FF141ED2"/>
      </top>
      <bottom style="hair">
        <color rgb="FF141ED2"/>
      </bottom>
      <diagonal/>
    </border>
    <border>
      <left style="hair">
        <color rgb="FF141ED2"/>
      </left>
      <right style="hair">
        <color rgb="FF141ED2"/>
      </right>
      <top style="thin">
        <color rgb="FF141ED2"/>
      </top>
      <bottom style="hair">
        <color rgb="FF141ED2"/>
      </bottom>
      <diagonal/>
    </border>
    <border>
      <left style="hair">
        <color rgb="FF141ED2"/>
      </left>
      <right style="thin">
        <color rgb="FF141ED2"/>
      </right>
      <top style="thin">
        <color rgb="FF141ED2"/>
      </top>
      <bottom style="hair">
        <color rgb="FF141ED2"/>
      </bottom>
      <diagonal/>
    </border>
    <border>
      <left style="thin">
        <color rgb="FF141ED2"/>
      </left>
      <right style="hair">
        <color rgb="FF141ED2"/>
      </right>
      <top style="hair">
        <color rgb="FF141ED2"/>
      </top>
      <bottom style="hair">
        <color rgb="FF141ED2"/>
      </bottom>
      <diagonal/>
    </border>
    <border>
      <left style="hair">
        <color rgb="FF141ED2"/>
      </left>
      <right style="hair">
        <color rgb="FF141ED2"/>
      </right>
      <top style="hair">
        <color rgb="FF141ED2"/>
      </top>
      <bottom style="hair">
        <color rgb="FF141ED2"/>
      </bottom>
      <diagonal/>
    </border>
    <border>
      <left style="hair">
        <color rgb="FF141ED2"/>
      </left>
      <right style="thin">
        <color rgb="FF141ED2"/>
      </right>
      <top style="hair">
        <color rgb="FF141ED2"/>
      </top>
      <bottom style="hair">
        <color rgb="FF141ED2"/>
      </bottom>
      <diagonal/>
    </border>
    <border>
      <left style="thin">
        <color rgb="FF141ED2"/>
      </left>
      <right style="hair">
        <color rgb="FF141ED2"/>
      </right>
      <top style="hair">
        <color rgb="FF141ED2"/>
      </top>
      <bottom style="thin">
        <color rgb="FF141ED2"/>
      </bottom>
      <diagonal/>
    </border>
    <border>
      <left style="hair">
        <color rgb="FF141ED2"/>
      </left>
      <right style="hair">
        <color rgb="FF141ED2"/>
      </right>
      <top style="hair">
        <color rgb="FF141ED2"/>
      </top>
      <bottom style="thin">
        <color rgb="FF141ED2"/>
      </bottom>
      <diagonal/>
    </border>
    <border>
      <left style="hair">
        <color rgb="FF141ED2"/>
      </left>
      <right style="thin">
        <color rgb="FF141ED2"/>
      </right>
      <top style="hair">
        <color rgb="FF141ED2"/>
      </top>
      <bottom style="thin">
        <color rgb="FF141ED2"/>
      </bottom>
      <diagonal/>
    </border>
    <border>
      <left style="thin">
        <color rgb="FF141ED2"/>
      </left>
      <right/>
      <top style="thin">
        <color rgb="FF141ED2"/>
      </top>
      <bottom/>
      <diagonal/>
    </border>
    <border>
      <left/>
      <right/>
      <top style="thin">
        <color rgb="FF141ED2"/>
      </top>
      <bottom/>
      <diagonal/>
    </border>
    <border>
      <left/>
      <right style="thin">
        <color rgb="FF141ED2"/>
      </right>
      <top style="thin">
        <color rgb="FF141ED2"/>
      </top>
      <bottom/>
      <diagonal/>
    </border>
    <border>
      <left style="thin">
        <color rgb="FF141ED2"/>
      </left>
      <right/>
      <top/>
      <bottom style="thin">
        <color rgb="FF141ED2"/>
      </bottom>
      <diagonal/>
    </border>
    <border>
      <left/>
      <right/>
      <top/>
      <bottom style="thin">
        <color rgb="FF141ED2"/>
      </bottom>
      <diagonal/>
    </border>
    <border>
      <left/>
      <right style="thin">
        <color rgb="FF141ED2"/>
      </right>
      <top/>
      <bottom style="thin">
        <color rgb="FF141ED2"/>
      </bottom>
      <diagonal/>
    </border>
    <border>
      <left style="thick">
        <color rgb="FF141ED2"/>
      </left>
      <right/>
      <top/>
      <bottom/>
      <diagonal/>
    </border>
    <border>
      <left style="thick">
        <color rgb="FF141ED2"/>
      </left>
      <right/>
      <top style="medium">
        <color rgb="FF141ED2"/>
      </top>
      <bottom/>
      <diagonal/>
    </border>
    <border>
      <left style="thick">
        <color rgb="FF141ED2"/>
      </left>
      <right/>
      <top/>
      <bottom style="thick">
        <color rgb="FF141ED2"/>
      </bottom>
      <diagonal/>
    </border>
    <border>
      <left/>
      <right/>
      <top/>
      <bottom style="thick">
        <color rgb="FF141ED2"/>
      </bottom>
      <diagonal/>
    </border>
    <border>
      <left/>
      <right style="thick">
        <color rgb="FF141ED2"/>
      </right>
      <top/>
      <bottom style="thick">
        <color rgb="FF141ED2"/>
      </bottom>
      <diagonal/>
    </border>
    <border>
      <left/>
      <right style="thick">
        <color rgb="FF141ED2"/>
      </right>
      <top/>
      <bottom/>
      <diagonal/>
    </border>
    <border>
      <left/>
      <right style="thick">
        <color rgb="FF141ED2"/>
      </right>
      <top style="medium">
        <color rgb="FF141ED2"/>
      </top>
      <bottom/>
      <diagonal/>
    </border>
    <border>
      <left style="thick">
        <color rgb="FF141ED2"/>
      </left>
      <right/>
      <top style="thick">
        <color rgb="FF141ED2"/>
      </top>
      <bottom/>
      <diagonal/>
    </border>
    <border>
      <left/>
      <right/>
      <top style="thick">
        <color rgb="FF141ED2"/>
      </top>
      <bottom/>
      <diagonal/>
    </border>
    <border>
      <left style="medium">
        <color rgb="FF141ED2"/>
      </left>
      <right style="medium">
        <color rgb="FF141ED2"/>
      </right>
      <top style="thick">
        <color rgb="FF141ED2"/>
      </top>
      <bottom style="medium">
        <color rgb="FF141ED2"/>
      </bottom>
      <diagonal/>
    </border>
    <border>
      <left/>
      <right style="thick">
        <color rgb="FF141ED2"/>
      </right>
      <top style="thick">
        <color rgb="FF141ED2"/>
      </top>
      <bottom/>
      <diagonal/>
    </border>
    <border>
      <left style="hair">
        <color rgb="FF141ED2"/>
      </left>
      <right/>
      <top style="thin">
        <color rgb="FF141ED2"/>
      </top>
      <bottom style="thin">
        <color rgb="FF141ED2"/>
      </bottom>
      <diagonal/>
    </border>
    <border>
      <left/>
      <right style="hair">
        <color rgb="FF141ED2"/>
      </right>
      <top style="thin">
        <color rgb="FF141ED2"/>
      </top>
      <bottom style="thin">
        <color rgb="FF141ED2"/>
      </bottom>
      <diagonal/>
    </border>
    <border>
      <left style="thin">
        <color rgb="FF141ED2"/>
      </left>
      <right style="thin">
        <color rgb="FF141ED2"/>
      </right>
      <top/>
      <bottom/>
      <diagonal/>
    </border>
    <border>
      <left/>
      <right style="thin">
        <color rgb="FF141ED2"/>
      </right>
      <top/>
      <bottom/>
      <diagonal/>
    </border>
    <border>
      <left style="medium">
        <color rgb="FF141ED2"/>
      </left>
      <right/>
      <top style="thick">
        <color rgb="FF141ED2"/>
      </top>
      <bottom style="medium">
        <color rgb="FF141ED2"/>
      </bottom>
      <diagonal/>
    </border>
    <border>
      <left/>
      <right/>
      <top style="thick">
        <color rgb="FF141ED2"/>
      </top>
      <bottom style="medium">
        <color rgb="FF141ED2"/>
      </bottom>
      <diagonal/>
    </border>
    <border>
      <left style="hair">
        <color rgb="FF141ED2"/>
      </left>
      <right style="thin">
        <color rgb="FF141ED2"/>
      </right>
      <top style="thin">
        <color rgb="FF141ED2"/>
      </top>
      <bottom/>
      <diagonal/>
    </border>
    <border>
      <left style="hair">
        <color rgb="FF141ED2"/>
      </left>
      <right style="thin">
        <color rgb="FF141ED2"/>
      </right>
      <top/>
      <bottom/>
      <diagonal/>
    </border>
    <border>
      <left style="thin">
        <color rgb="FF141ED2"/>
      </left>
      <right/>
      <top style="hair">
        <color rgb="FF141ED2"/>
      </top>
      <bottom/>
      <diagonal/>
    </border>
    <border>
      <left/>
      <right/>
      <top style="hair">
        <color rgb="FF141ED2"/>
      </top>
      <bottom/>
      <diagonal/>
    </border>
    <border>
      <left/>
      <right style="thin">
        <color rgb="FF141ED2"/>
      </right>
      <top style="hair">
        <color rgb="FF141ED2"/>
      </top>
      <bottom/>
      <diagonal/>
    </border>
    <border>
      <left style="thin">
        <color indexed="64"/>
      </left>
      <right style="thin">
        <color indexed="64"/>
      </right>
      <top style="thin">
        <color indexed="64"/>
      </top>
      <bottom/>
      <diagonal/>
    </border>
    <border>
      <left style="hair">
        <color rgb="FF141ED2"/>
      </left>
      <right/>
      <top style="hair">
        <color rgb="FF141ED2"/>
      </top>
      <bottom/>
      <diagonal/>
    </border>
    <border>
      <left/>
      <right style="hair">
        <color rgb="FF141ED2"/>
      </right>
      <top style="hair">
        <color rgb="FF141ED2"/>
      </top>
      <bottom/>
      <diagonal/>
    </border>
    <border>
      <left style="hair">
        <color rgb="FF141ED2"/>
      </left>
      <right/>
      <top/>
      <bottom/>
      <diagonal/>
    </border>
    <border>
      <left/>
      <right style="hair">
        <color rgb="FF141ED2"/>
      </right>
      <top/>
      <bottom/>
      <diagonal/>
    </border>
    <border>
      <left style="hair">
        <color rgb="FF141ED2"/>
      </left>
      <right/>
      <top/>
      <bottom style="hair">
        <color rgb="FF141ED2"/>
      </bottom>
      <diagonal/>
    </border>
    <border>
      <left/>
      <right style="hair">
        <color rgb="FF141ED2"/>
      </right>
      <top/>
      <bottom style="hair">
        <color rgb="FF141ED2"/>
      </bottom>
      <diagonal/>
    </border>
    <border>
      <left style="thin">
        <color rgb="FF141ED2"/>
      </left>
      <right style="hair">
        <color rgb="FF141ED2"/>
      </right>
      <top/>
      <bottom style="thin">
        <color rgb="FF141ED2"/>
      </bottom>
      <diagonal/>
    </border>
    <border>
      <left style="hair">
        <color rgb="FF141ED2"/>
      </left>
      <right style="hair">
        <color rgb="FF141ED2"/>
      </right>
      <top/>
      <bottom style="thin">
        <color rgb="FF141ED2"/>
      </bottom>
      <diagonal/>
    </border>
    <border>
      <left style="hair">
        <color rgb="FF141ED2"/>
      </left>
      <right style="thin">
        <color rgb="FF141ED2"/>
      </right>
      <top/>
      <bottom style="thin">
        <color rgb="FF141ED2"/>
      </bottom>
      <diagonal/>
    </border>
    <border>
      <left style="thin">
        <color rgb="FF141ED2"/>
      </left>
      <right style="thin">
        <color rgb="FF141ED2"/>
      </right>
      <top style="thin">
        <color rgb="FF141ED2"/>
      </top>
      <bottom style="thin">
        <color rgb="FF141ED2"/>
      </bottom>
      <diagonal/>
    </border>
    <border>
      <left style="thin">
        <color rgb="FF141ED2"/>
      </left>
      <right style="hair">
        <color rgb="FF141ED2"/>
      </right>
      <top/>
      <bottom/>
      <diagonal/>
    </border>
    <border>
      <left style="thin">
        <color rgb="FF141ED2"/>
      </left>
      <right style="hair">
        <color rgb="FF141ED2"/>
      </right>
      <top style="thin">
        <color rgb="FF141ED2"/>
      </top>
      <bottom/>
      <diagonal/>
    </border>
    <border>
      <left style="hair">
        <color rgb="FF141ED2"/>
      </left>
      <right style="hair">
        <color rgb="FF141ED2"/>
      </right>
      <top style="thin">
        <color rgb="FF141ED2"/>
      </top>
      <bottom/>
      <diagonal/>
    </border>
    <border>
      <left style="hair">
        <color rgb="FF141ED2"/>
      </left>
      <right style="hair">
        <color rgb="FF141ED2"/>
      </right>
      <top/>
      <bottom/>
      <diagonal/>
    </border>
    <border>
      <left style="thin">
        <color rgb="FF141ED2"/>
      </left>
      <right style="thin">
        <color indexed="64"/>
      </right>
      <top style="thin">
        <color rgb="FF141ED2"/>
      </top>
      <bottom style="thin">
        <color rgb="FF141ED2"/>
      </bottom>
      <diagonal/>
    </border>
    <border>
      <left style="thin">
        <color indexed="64"/>
      </left>
      <right style="thin">
        <color indexed="64"/>
      </right>
      <top style="thin">
        <color rgb="FF141ED2"/>
      </top>
      <bottom style="thin">
        <color rgb="FF141ED2"/>
      </bottom>
      <diagonal/>
    </border>
    <border>
      <left style="thin">
        <color indexed="64"/>
      </left>
      <right style="thin">
        <color rgb="FF141ED2"/>
      </right>
      <top style="thin">
        <color rgb="FF141ED2"/>
      </top>
      <bottom style="thin">
        <color rgb="FF141ED2"/>
      </bottom>
      <diagonal/>
    </border>
    <border>
      <left style="hair">
        <color rgb="FF141ED2"/>
      </left>
      <right/>
      <top style="thin">
        <color rgb="FF141ED2"/>
      </top>
      <bottom style="hair">
        <color rgb="FF141ED2"/>
      </bottom>
      <diagonal/>
    </border>
    <border>
      <left style="hair">
        <color rgb="FF141ED2"/>
      </left>
      <right/>
      <top style="hair">
        <color rgb="FF141ED2"/>
      </top>
      <bottom style="hair">
        <color rgb="FF141ED2"/>
      </bottom>
      <diagonal/>
    </border>
    <border>
      <left style="hair">
        <color rgb="FF141ED2"/>
      </left>
      <right/>
      <top style="hair">
        <color rgb="FF141ED2"/>
      </top>
      <bottom style="thin">
        <color rgb="FF141ED2"/>
      </bottom>
      <diagonal/>
    </border>
    <border>
      <left style="thin">
        <color rgb="FF141ED2"/>
      </left>
      <right style="hair">
        <color rgb="FF141ED2"/>
      </right>
      <top/>
      <bottom style="hair">
        <color rgb="FF141ED2"/>
      </bottom>
      <diagonal/>
    </border>
  </borders>
  <cellStyleXfs count="3">
    <xf numFmtId="0" fontId="0" fillId="0" borderId="0"/>
    <xf numFmtId="0" fontId="1" fillId="0" borderId="0"/>
    <xf numFmtId="0" fontId="29" fillId="0" borderId="0" applyNumberFormat="0" applyFill="0" applyBorder="0" applyAlignment="0" applyProtection="0"/>
  </cellStyleXfs>
  <cellXfs count="418">
    <xf numFmtId="0" fontId="0" fillId="0" borderId="0" xfId="0"/>
    <xf numFmtId="49" fontId="4" fillId="2" borderId="0" xfId="0" applyNumberFormat="1" applyFont="1" applyFill="1" applyAlignment="1">
      <alignment horizontal="left" vertical="center"/>
    </xf>
    <xf numFmtId="0" fontId="0" fillId="0" borderId="0" xfId="0" applyAlignment="1">
      <alignment horizontal="left"/>
    </xf>
    <xf numFmtId="49" fontId="5" fillId="0" borderId="0" xfId="0" applyNumberFormat="1" applyFont="1" applyAlignment="1">
      <alignment horizontal="left"/>
    </xf>
    <xf numFmtId="49" fontId="0" fillId="0" borderId="0" xfId="0" applyNumberFormat="1" applyAlignment="1">
      <alignment horizontal="left"/>
    </xf>
    <xf numFmtId="0" fontId="0" fillId="0" borderId="0" xfId="0" applyAlignment="1">
      <alignment horizontal="center"/>
    </xf>
    <xf numFmtId="0" fontId="0" fillId="0" borderId="5" xfId="0" applyBorder="1"/>
    <xf numFmtId="0" fontId="0" fillId="3" borderId="5" xfId="0" applyFill="1" applyBorder="1"/>
    <xf numFmtId="0" fontId="0" fillId="3" borderId="0" xfId="0" applyFill="1"/>
    <xf numFmtId="0" fontId="0" fillId="3" borderId="0" xfId="0" applyFill="1" applyAlignment="1">
      <alignment horizontal="center"/>
    </xf>
    <xf numFmtId="0" fontId="0" fillId="0" borderId="5" xfId="0" applyBorder="1" applyAlignment="1">
      <alignment wrapText="1"/>
    </xf>
    <xf numFmtId="0" fontId="4" fillId="0" borderId="0" xfId="0" applyFont="1" applyProtection="1">
      <protection hidden="1"/>
    </xf>
    <xf numFmtId="0" fontId="3" fillId="0" borderId="0" xfId="0" applyFont="1" applyAlignment="1" applyProtection="1">
      <alignment horizontal="left" vertical="center"/>
      <protection hidden="1"/>
    </xf>
    <xf numFmtId="0" fontId="2" fillId="0" borderId="0" xfId="0" applyFont="1" applyProtection="1">
      <protection hidden="1"/>
    </xf>
    <xf numFmtId="0" fontId="6" fillId="2" borderId="0" xfId="0" applyFont="1" applyFill="1" applyAlignment="1" applyProtection="1">
      <alignment horizontal="center"/>
      <protection hidden="1"/>
    </xf>
    <xf numFmtId="0" fontId="7" fillId="0" borderId="0" xfId="0" applyFont="1" applyProtection="1">
      <protection hidden="1"/>
    </xf>
    <xf numFmtId="0" fontId="8" fillId="2" borderId="0" xfId="0" applyFont="1" applyFill="1" applyAlignment="1" applyProtection="1">
      <alignment horizontal="center"/>
      <protection hidden="1"/>
    </xf>
    <xf numFmtId="0" fontId="7" fillId="2" borderId="0" xfId="0" applyFont="1" applyFill="1" applyProtection="1">
      <protection hidden="1"/>
    </xf>
    <xf numFmtId="0" fontId="12" fillId="2" borderId="0" xfId="0" applyFont="1" applyFill="1" applyAlignment="1" applyProtection="1">
      <alignment horizontal="right"/>
      <protection hidden="1"/>
    </xf>
    <xf numFmtId="0" fontId="13" fillId="2" borderId="0" xfId="0" applyFont="1" applyFill="1" applyAlignment="1" applyProtection="1">
      <alignment horizontal="left" vertical="center"/>
      <protection hidden="1"/>
    </xf>
    <xf numFmtId="0" fontId="13" fillId="2" borderId="0" xfId="0" applyFont="1" applyFill="1" applyAlignment="1" applyProtection="1">
      <alignment horizontal="center" vertical="center"/>
      <protection hidden="1"/>
    </xf>
    <xf numFmtId="0" fontId="14" fillId="2" borderId="0" xfId="0" applyFont="1" applyFill="1" applyAlignment="1" applyProtection="1">
      <alignment horizontal="center"/>
      <protection hidden="1"/>
    </xf>
    <xf numFmtId="0" fontId="6" fillId="2" borderId="0" xfId="0" applyFont="1" applyFill="1" applyAlignment="1" applyProtection="1">
      <alignment horizontal="left" vertical="center"/>
      <protection hidden="1"/>
    </xf>
    <xf numFmtId="0" fontId="6" fillId="0" borderId="0" xfId="0" applyFont="1" applyAlignment="1" applyProtection="1">
      <alignment horizontal="left" vertical="center"/>
      <protection hidden="1"/>
    </xf>
    <xf numFmtId="0" fontId="6" fillId="0" borderId="0" xfId="0" applyFont="1" applyAlignment="1" applyProtection="1">
      <alignment vertical="center" wrapText="1"/>
      <protection hidden="1"/>
    </xf>
    <xf numFmtId="0" fontId="6" fillId="0" borderId="0" xfId="0" applyFont="1" applyAlignment="1" applyProtection="1">
      <alignment vertical="center"/>
      <protection hidden="1"/>
    </xf>
    <xf numFmtId="0" fontId="6" fillId="0" borderId="0" xfId="0" applyFont="1" applyAlignment="1" applyProtection="1">
      <alignment horizontal="center"/>
      <protection hidden="1"/>
    </xf>
    <xf numFmtId="0" fontId="7" fillId="0" borderId="0" xfId="0" quotePrefix="1" applyFont="1" applyAlignment="1" applyProtection="1">
      <alignment horizontal="left" vertical="center"/>
      <protection hidden="1"/>
    </xf>
    <xf numFmtId="0" fontId="7" fillId="0" borderId="0" xfId="0" applyFont="1" applyAlignment="1" applyProtection="1">
      <alignment horizontal="left" vertical="center"/>
      <protection hidden="1"/>
    </xf>
    <xf numFmtId="0" fontId="7" fillId="0" borderId="0" xfId="0" quotePrefix="1" applyFont="1" applyAlignment="1" applyProtection="1">
      <alignment horizontal="center" vertical="center" wrapText="1"/>
      <protection hidden="1"/>
    </xf>
    <xf numFmtId="0" fontId="7" fillId="0" borderId="0" xfId="0" applyFont="1" applyAlignment="1" applyProtection="1">
      <alignment vertical="center"/>
      <protection hidden="1"/>
    </xf>
    <xf numFmtId="0" fontId="7" fillId="0" borderId="2" xfId="0" quotePrefix="1" applyFont="1" applyBorder="1" applyAlignment="1" applyProtection="1">
      <alignment horizontal="center" vertical="center"/>
      <protection hidden="1"/>
    </xf>
    <xf numFmtId="0" fontId="7" fillId="0" borderId="1" xfId="0" quotePrefix="1" applyFont="1" applyBorder="1" applyAlignment="1" applyProtection="1">
      <alignment horizontal="center" vertical="center"/>
      <protection hidden="1"/>
    </xf>
    <xf numFmtId="0" fontId="7" fillId="0" borderId="2" xfId="0" applyFont="1" applyBorder="1" applyAlignment="1" applyProtection="1">
      <alignment horizontal="center" vertical="center"/>
      <protection hidden="1"/>
    </xf>
    <xf numFmtId="49" fontId="6" fillId="0" borderId="0" xfId="0" applyNumberFormat="1" applyFont="1" applyAlignment="1" applyProtection="1">
      <alignment horizontal="center"/>
      <protection hidden="1"/>
    </xf>
    <xf numFmtId="0" fontId="6" fillId="0" borderId="0" xfId="0" applyFont="1" applyAlignment="1" applyProtection="1">
      <alignment horizontal="left" vertical="center" wrapText="1"/>
      <protection hidden="1"/>
    </xf>
    <xf numFmtId="0" fontId="6" fillId="0" borderId="0" xfId="0" applyFont="1" applyAlignment="1" applyProtection="1">
      <alignment horizontal="left"/>
      <protection hidden="1"/>
    </xf>
    <xf numFmtId="0" fontId="6" fillId="0" borderId="0" xfId="0" applyFont="1" applyProtection="1">
      <protection hidden="1"/>
    </xf>
    <xf numFmtId="0" fontId="7" fillId="0" borderId="0" xfId="0" quotePrefix="1" applyFont="1" applyAlignment="1" applyProtection="1">
      <alignment horizontal="left"/>
      <protection hidden="1"/>
    </xf>
    <xf numFmtId="0" fontId="7" fillId="0" borderId="0" xfId="0" applyFont="1" applyAlignment="1" applyProtection="1">
      <alignment wrapText="1"/>
      <protection hidden="1"/>
    </xf>
    <xf numFmtId="0" fontId="4" fillId="0" borderId="0" xfId="0" quotePrefix="1" applyFont="1" applyAlignment="1" applyProtection="1">
      <alignment horizontal="left"/>
      <protection hidden="1"/>
    </xf>
    <xf numFmtId="0" fontId="6" fillId="0" borderId="0" xfId="0" quotePrefix="1" applyFont="1" applyAlignment="1" applyProtection="1">
      <alignment horizontal="center" vertical="center"/>
      <protection hidden="1"/>
    </xf>
    <xf numFmtId="0" fontId="5" fillId="0" borderId="0" xfId="0" applyFont="1" applyAlignment="1" applyProtection="1">
      <alignment vertical="center"/>
      <protection hidden="1"/>
    </xf>
    <xf numFmtId="0" fontId="2" fillId="0" borderId="0" xfId="0" applyFont="1" applyAlignment="1" applyProtection="1">
      <alignment vertical="center"/>
      <protection hidden="1"/>
    </xf>
    <xf numFmtId="0" fontId="6" fillId="2" borderId="42" xfId="0" applyFont="1" applyFill="1" applyBorder="1" applyAlignment="1" applyProtection="1">
      <alignment horizontal="center"/>
      <protection hidden="1"/>
    </xf>
    <xf numFmtId="0" fontId="8" fillId="2" borderId="42" xfId="0" applyFont="1" applyFill="1" applyBorder="1" applyAlignment="1" applyProtection="1">
      <alignment horizontal="center"/>
      <protection hidden="1"/>
    </xf>
    <xf numFmtId="0" fontId="7" fillId="2" borderId="42" xfId="0" applyFont="1" applyFill="1" applyBorder="1" applyProtection="1">
      <protection hidden="1"/>
    </xf>
    <xf numFmtId="0" fontId="7" fillId="0" borderId="42" xfId="0" applyFont="1" applyBorder="1" applyProtection="1">
      <protection hidden="1"/>
    </xf>
    <xf numFmtId="0" fontId="6" fillId="0" borderId="42" xfId="0" applyFont="1" applyBorder="1" applyAlignment="1" applyProtection="1">
      <alignment horizontal="left" vertical="center"/>
      <protection hidden="1"/>
    </xf>
    <xf numFmtId="0" fontId="3" fillId="0" borderId="42" xfId="0" applyFont="1" applyBorder="1" applyAlignment="1" applyProtection="1">
      <alignment horizontal="left" vertical="center"/>
      <protection hidden="1"/>
    </xf>
    <xf numFmtId="0" fontId="7" fillId="0" borderId="42" xfId="0" applyFont="1" applyBorder="1" applyAlignment="1" applyProtection="1">
      <alignment horizontal="center" wrapText="1"/>
      <protection hidden="1"/>
    </xf>
    <xf numFmtId="0" fontId="7" fillId="0" borderId="42" xfId="0" applyFont="1" applyBorder="1" applyAlignment="1" applyProtection="1">
      <alignment horizontal="center"/>
      <protection hidden="1"/>
    </xf>
    <xf numFmtId="0" fontId="4" fillId="0" borderId="42" xfId="0" applyFont="1" applyBorder="1" applyAlignment="1" applyProtection="1">
      <alignment horizontal="center"/>
      <protection hidden="1"/>
    </xf>
    <xf numFmtId="0" fontId="7" fillId="0" borderId="42" xfId="0" applyFont="1" applyBorder="1" applyAlignment="1" applyProtection="1">
      <alignment horizontal="center" vertical="center"/>
      <protection hidden="1"/>
    </xf>
    <xf numFmtId="0" fontId="7" fillId="0" borderId="42" xfId="0" applyFont="1" applyBorder="1" applyAlignment="1" applyProtection="1">
      <alignment horizontal="center" vertical="center" wrapText="1"/>
      <protection hidden="1"/>
    </xf>
    <xf numFmtId="49" fontId="7" fillId="0" borderId="42" xfId="0" applyNumberFormat="1" applyFont="1" applyBorder="1" applyAlignment="1" applyProtection="1">
      <alignment horizontal="center" wrapText="1"/>
      <protection hidden="1"/>
    </xf>
    <xf numFmtId="0" fontId="6" fillId="0" borderId="42" xfId="0" applyFont="1" applyBorder="1" applyAlignment="1" applyProtection="1">
      <alignment horizontal="center" vertical="center" wrapText="1"/>
      <protection hidden="1"/>
    </xf>
    <xf numFmtId="0" fontId="7" fillId="0" borderId="42" xfId="0" applyFont="1" applyBorder="1" applyAlignment="1" applyProtection="1">
      <alignment vertical="center"/>
      <protection hidden="1"/>
    </xf>
    <xf numFmtId="0" fontId="2" fillId="0" borderId="42" xfId="0" applyFont="1" applyBorder="1" applyProtection="1">
      <protection hidden="1"/>
    </xf>
    <xf numFmtId="0" fontId="7" fillId="0" borderId="44" xfId="0" applyFont="1" applyBorder="1" applyAlignment="1" applyProtection="1">
      <alignment horizontal="left"/>
      <protection hidden="1"/>
    </xf>
    <xf numFmtId="0" fontId="7" fillId="0" borderId="45" xfId="0" applyFont="1" applyBorder="1" applyProtection="1">
      <protection hidden="1"/>
    </xf>
    <xf numFmtId="0" fontId="7" fillId="0" borderId="47" xfId="0" applyFont="1" applyBorder="1" applyAlignment="1" applyProtection="1">
      <alignment horizontal="center" vertical="center"/>
      <protection hidden="1"/>
    </xf>
    <xf numFmtId="0" fontId="4" fillId="0" borderId="47" xfId="0" applyFont="1" applyBorder="1" applyAlignment="1" applyProtection="1">
      <alignment horizontal="center" vertical="center"/>
      <protection hidden="1"/>
    </xf>
    <xf numFmtId="0" fontId="4" fillId="0" borderId="47" xfId="0" applyFont="1" applyBorder="1" applyProtection="1">
      <protection hidden="1"/>
    </xf>
    <xf numFmtId="0" fontId="7" fillId="0" borderId="47" xfId="0" applyFont="1" applyBorder="1" applyProtection="1">
      <protection hidden="1"/>
    </xf>
    <xf numFmtId="49" fontId="7" fillId="0" borderId="47" xfId="0" applyNumberFormat="1" applyFont="1" applyBorder="1" applyProtection="1">
      <protection hidden="1"/>
    </xf>
    <xf numFmtId="0" fontId="4" fillId="0" borderId="47" xfId="0" applyFont="1" applyBorder="1" applyAlignment="1" applyProtection="1">
      <alignment vertical="center"/>
      <protection hidden="1"/>
    </xf>
    <xf numFmtId="0" fontId="7" fillId="0" borderId="46" xfId="0" applyFont="1" applyBorder="1" applyProtection="1">
      <protection hidden="1"/>
    </xf>
    <xf numFmtId="0" fontId="6" fillId="2" borderId="49" xfId="0" applyFont="1" applyFill="1" applyBorder="1" applyAlignment="1" applyProtection="1">
      <alignment horizontal="center"/>
      <protection hidden="1"/>
    </xf>
    <xf numFmtId="0" fontId="6" fillId="2" borderId="50" xfId="0" applyFont="1" applyFill="1" applyBorder="1" applyAlignment="1" applyProtection="1">
      <alignment horizontal="center"/>
      <protection hidden="1"/>
    </xf>
    <xf numFmtId="0" fontId="7" fillId="0" borderId="44" xfId="0" applyFont="1" applyBorder="1" applyAlignment="1" applyProtection="1">
      <alignment horizontal="center" vertical="center"/>
      <protection hidden="1"/>
    </xf>
    <xf numFmtId="0" fontId="7" fillId="0" borderId="45" xfId="0" quotePrefix="1" applyFont="1" applyBorder="1" applyAlignment="1" applyProtection="1">
      <alignment horizontal="left" vertical="center"/>
      <protection hidden="1"/>
    </xf>
    <xf numFmtId="0" fontId="2" fillId="0" borderId="45" xfId="0" applyFont="1" applyBorder="1" applyProtection="1">
      <protection hidden="1"/>
    </xf>
    <xf numFmtId="0" fontId="7" fillId="0" borderId="47" xfId="0" applyFont="1" applyBorder="1" applyAlignment="1" applyProtection="1">
      <alignment horizontal="left" vertical="center"/>
      <protection hidden="1"/>
    </xf>
    <xf numFmtId="0" fontId="20" fillId="0" borderId="7" xfId="0" applyFont="1" applyBorder="1" applyAlignment="1" applyProtection="1">
      <alignment vertical="center"/>
      <protection hidden="1"/>
    </xf>
    <xf numFmtId="0" fontId="7" fillId="0" borderId="47" xfId="0" applyFont="1" applyBorder="1" applyAlignment="1" applyProtection="1">
      <alignment vertical="center"/>
      <protection hidden="1"/>
    </xf>
    <xf numFmtId="0" fontId="22" fillId="4" borderId="43" xfId="0" applyFont="1" applyFill="1" applyBorder="1" applyAlignment="1" applyProtection="1">
      <alignment horizontal="center" vertical="center" wrapText="1"/>
      <protection hidden="1"/>
    </xf>
    <xf numFmtId="0" fontId="19" fillId="4" borderId="48" xfId="0" applyFont="1" applyFill="1" applyBorder="1" applyAlignment="1" applyProtection="1">
      <alignment vertical="center"/>
      <protection hidden="1"/>
    </xf>
    <xf numFmtId="0" fontId="24" fillId="4" borderId="48" xfId="0" applyFont="1" applyFill="1" applyBorder="1" applyAlignment="1" applyProtection="1">
      <alignment vertical="center"/>
      <protection hidden="1"/>
    </xf>
    <xf numFmtId="0" fontId="22" fillId="4" borderId="49" xfId="0" applyFont="1" applyFill="1" applyBorder="1" applyAlignment="1" applyProtection="1">
      <alignment vertical="center" wrapText="1"/>
      <protection hidden="1"/>
    </xf>
    <xf numFmtId="0" fontId="24" fillId="4" borderId="52" xfId="0" applyFont="1" applyFill="1" applyBorder="1" applyAlignment="1" applyProtection="1">
      <alignment vertical="center"/>
      <protection hidden="1"/>
    </xf>
    <xf numFmtId="49" fontId="22" fillId="4" borderId="49" xfId="0" applyNumberFormat="1" applyFont="1" applyFill="1" applyBorder="1" applyAlignment="1" applyProtection="1">
      <alignment horizontal="center" vertical="center" wrapText="1"/>
      <protection hidden="1"/>
    </xf>
    <xf numFmtId="49" fontId="24" fillId="4" borderId="52" xfId="0" applyNumberFormat="1" applyFont="1" applyFill="1" applyBorder="1" applyAlignment="1" applyProtection="1">
      <alignment vertical="center"/>
      <protection hidden="1"/>
    </xf>
    <xf numFmtId="0" fontId="23" fillId="4" borderId="48" xfId="0" applyFont="1" applyFill="1" applyBorder="1" applyAlignment="1" applyProtection="1">
      <alignment vertical="center"/>
      <protection hidden="1"/>
    </xf>
    <xf numFmtId="0" fontId="25" fillId="4" borderId="7" xfId="0" applyFont="1" applyFill="1" applyBorder="1" applyAlignment="1" applyProtection="1">
      <alignment vertical="center"/>
      <protection hidden="1"/>
    </xf>
    <xf numFmtId="0" fontId="24" fillId="4" borderId="7" xfId="0" applyFont="1" applyFill="1" applyBorder="1" applyAlignment="1" applyProtection="1">
      <alignment horizontal="center" vertical="center"/>
      <protection hidden="1"/>
    </xf>
    <xf numFmtId="0" fontId="24" fillId="4" borderId="7" xfId="0" applyFont="1" applyFill="1" applyBorder="1" applyAlignment="1" applyProtection="1">
      <alignment vertical="center"/>
      <protection hidden="1"/>
    </xf>
    <xf numFmtId="0" fontId="20" fillId="0" borderId="0" xfId="0" applyFont="1" applyAlignment="1" applyProtection="1">
      <alignment vertical="center"/>
      <protection hidden="1"/>
    </xf>
    <xf numFmtId="0" fontId="22" fillId="4" borderId="7" xfId="0" applyFont="1" applyFill="1" applyBorder="1" applyAlignment="1" applyProtection="1">
      <alignment horizontal="left" vertical="center" wrapText="1"/>
      <protection hidden="1"/>
    </xf>
    <xf numFmtId="0" fontId="6" fillId="0" borderId="0" xfId="0" applyFont="1" applyAlignment="1" applyProtection="1">
      <alignment horizontal="center" vertical="center"/>
      <protection hidden="1"/>
    </xf>
    <xf numFmtId="0" fontId="7" fillId="0" borderId="0" xfId="0" applyFont="1" applyAlignment="1" applyProtection="1">
      <alignment horizontal="center"/>
      <protection hidden="1"/>
    </xf>
    <xf numFmtId="0" fontId="7" fillId="0" borderId="0" xfId="0" applyFont="1" applyAlignment="1" applyProtection="1">
      <alignment horizontal="left" wrapText="1"/>
      <protection hidden="1"/>
    </xf>
    <xf numFmtId="0" fontId="7" fillId="0" borderId="0" xfId="0" applyFont="1" applyAlignment="1" applyProtection="1">
      <alignment horizontal="center" vertical="center"/>
      <protection hidden="1"/>
    </xf>
    <xf numFmtId="0" fontId="7" fillId="0" borderId="0" xfId="0" applyFont="1" applyAlignment="1" applyProtection="1">
      <alignment horizontal="left"/>
      <protection hidden="1"/>
    </xf>
    <xf numFmtId="0" fontId="5" fillId="0" borderId="5" xfId="0" applyFont="1" applyBorder="1"/>
    <xf numFmtId="0" fontId="2" fillId="0" borderId="55" xfId="0" applyFont="1" applyBorder="1" applyProtection="1">
      <protection hidden="1"/>
    </xf>
    <xf numFmtId="0" fontId="7" fillId="4" borderId="42" xfId="0" applyFont="1" applyFill="1" applyBorder="1" applyAlignment="1" applyProtection="1">
      <alignment horizontal="center" vertical="center"/>
      <protection hidden="1"/>
    </xf>
    <xf numFmtId="0" fontId="7" fillId="4" borderId="0" xfId="0" quotePrefix="1" applyFont="1" applyFill="1" applyAlignment="1" applyProtection="1">
      <alignment horizontal="left" vertical="center"/>
      <protection hidden="1"/>
    </xf>
    <xf numFmtId="0" fontId="7" fillId="4" borderId="47" xfId="0" applyFont="1" applyFill="1" applyBorder="1" applyProtection="1">
      <protection hidden="1"/>
    </xf>
    <xf numFmtId="0" fontId="2" fillId="4" borderId="0" xfId="0" applyFont="1" applyFill="1" applyProtection="1">
      <protection hidden="1"/>
    </xf>
    <xf numFmtId="0" fontId="16" fillId="4" borderId="57" xfId="0" applyFont="1" applyFill="1" applyBorder="1" applyAlignment="1" applyProtection="1">
      <alignment vertical="center"/>
      <protection hidden="1"/>
    </xf>
    <xf numFmtId="0" fontId="16" fillId="4" borderId="58" xfId="0" applyFont="1" applyFill="1" applyBorder="1" applyAlignment="1" applyProtection="1">
      <alignment vertical="center"/>
      <protection hidden="1"/>
    </xf>
    <xf numFmtId="0" fontId="6" fillId="0" borderId="0" xfId="0" quotePrefix="1" applyFont="1" applyAlignment="1" applyProtection="1">
      <alignment horizontal="left"/>
      <protection hidden="1"/>
    </xf>
    <xf numFmtId="0" fontId="6" fillId="0" borderId="0" xfId="0" quotePrefix="1" applyFont="1" applyAlignment="1" applyProtection="1">
      <alignment horizontal="left" vertical="center"/>
      <protection hidden="1"/>
    </xf>
    <xf numFmtId="0" fontId="6" fillId="0" borderId="0" xfId="0" quotePrefix="1" applyFont="1" applyAlignment="1" applyProtection="1">
      <alignment horizontal="center" wrapText="1"/>
      <protection hidden="1"/>
    </xf>
    <xf numFmtId="0" fontId="0" fillId="0" borderId="64" xfId="0" applyBorder="1"/>
    <xf numFmtId="0" fontId="0" fillId="0" borderId="31" xfId="0" applyBorder="1"/>
    <xf numFmtId="0" fontId="7" fillId="0" borderId="50" xfId="0" applyFont="1" applyBorder="1" applyProtection="1">
      <protection hidden="1"/>
    </xf>
    <xf numFmtId="0" fontId="7" fillId="2" borderId="52" xfId="0" applyFont="1" applyFill="1" applyBorder="1" applyProtection="1">
      <protection hidden="1"/>
    </xf>
    <xf numFmtId="0" fontId="10" fillId="2" borderId="0" xfId="0" applyFont="1" applyFill="1" applyAlignment="1" applyProtection="1">
      <alignment horizontal="center"/>
      <protection hidden="1"/>
    </xf>
    <xf numFmtId="0" fontId="7" fillId="2" borderId="47" xfId="0" applyFont="1" applyFill="1" applyBorder="1" applyProtection="1">
      <protection hidden="1"/>
    </xf>
    <xf numFmtId="0" fontId="11" fillId="2" borderId="0" xfId="0" applyFont="1" applyFill="1" applyProtection="1">
      <protection hidden="1"/>
    </xf>
    <xf numFmtId="49" fontId="7" fillId="0" borderId="42" xfId="0" applyNumberFormat="1" applyFont="1" applyBorder="1" applyProtection="1">
      <protection hidden="1"/>
    </xf>
    <xf numFmtId="49" fontId="7" fillId="0" borderId="0" xfId="0" applyNumberFormat="1" applyFont="1" applyProtection="1">
      <protection hidden="1"/>
    </xf>
    <xf numFmtId="49" fontId="4" fillId="0" borderId="47" xfId="0" applyNumberFormat="1" applyFont="1" applyBorder="1" applyProtection="1">
      <protection hidden="1"/>
    </xf>
    <xf numFmtId="0" fontId="7" fillId="0" borderId="55" xfId="0" quotePrefix="1" applyFont="1" applyBorder="1" applyAlignment="1" applyProtection="1">
      <alignment vertical="center" wrapText="1"/>
      <protection hidden="1"/>
    </xf>
    <xf numFmtId="0" fontId="7" fillId="0" borderId="0" xfId="0" quotePrefix="1" applyFont="1" applyAlignment="1" applyProtection="1">
      <alignment horizontal="center" vertical="center"/>
      <protection hidden="1"/>
    </xf>
    <xf numFmtId="0" fontId="27" fillId="3" borderId="0" xfId="0" applyFont="1" applyFill="1" applyProtection="1">
      <protection hidden="1"/>
    </xf>
    <xf numFmtId="0" fontId="7" fillId="0" borderId="9" xfId="0" applyFont="1" applyBorder="1" applyAlignment="1" applyProtection="1">
      <alignment horizontal="left"/>
      <protection hidden="1"/>
    </xf>
    <xf numFmtId="0" fontId="7" fillId="0" borderId="40" xfId="0" applyFont="1" applyBorder="1" applyAlignment="1" applyProtection="1">
      <alignment horizontal="left"/>
      <protection hidden="1"/>
    </xf>
    <xf numFmtId="0" fontId="27" fillId="3" borderId="0" xfId="0" applyFont="1" applyFill="1" applyAlignment="1" applyProtection="1">
      <alignment vertical="center"/>
      <protection hidden="1"/>
    </xf>
    <xf numFmtId="0" fontId="6" fillId="0" borderId="0" xfId="0" quotePrefix="1" applyFont="1" applyAlignment="1" applyProtection="1">
      <alignment horizontal="center" vertical="center" wrapText="1"/>
      <protection hidden="1"/>
    </xf>
    <xf numFmtId="49" fontId="6" fillId="0" borderId="0" xfId="0" applyNumberFormat="1" applyFont="1" applyProtection="1">
      <protection hidden="1"/>
    </xf>
    <xf numFmtId="0" fontId="6" fillId="0" borderId="0" xfId="0" applyFont="1" applyAlignment="1" applyProtection="1">
      <alignment wrapText="1"/>
      <protection hidden="1"/>
    </xf>
    <xf numFmtId="0" fontId="6" fillId="0" borderId="0" xfId="0" quotePrefix="1" applyFont="1" applyProtection="1">
      <protection hidden="1"/>
    </xf>
    <xf numFmtId="0" fontId="6" fillId="0" borderId="0" xfId="0" quotePrefix="1" applyFont="1" applyAlignment="1" applyProtection="1">
      <alignment wrapText="1"/>
      <protection hidden="1"/>
    </xf>
    <xf numFmtId="0" fontId="24" fillId="0" borderId="42" xfId="0" applyFont="1" applyBorder="1" applyProtection="1">
      <protection hidden="1"/>
    </xf>
    <xf numFmtId="0" fontId="22" fillId="4" borderId="42" xfId="0" applyFont="1" applyFill="1" applyBorder="1" applyAlignment="1" applyProtection="1">
      <alignment horizontal="center" vertical="center" wrapText="1"/>
      <protection hidden="1"/>
    </xf>
    <xf numFmtId="0" fontId="23" fillId="4" borderId="47" xfId="0" applyFont="1" applyFill="1" applyBorder="1" applyAlignment="1" applyProtection="1">
      <alignment vertical="center"/>
      <protection hidden="1"/>
    </xf>
    <xf numFmtId="0" fontId="7" fillId="0" borderId="44" xfId="0" applyFont="1" applyBorder="1" applyProtection="1">
      <protection hidden="1"/>
    </xf>
    <xf numFmtId="0" fontId="4" fillId="0" borderId="46" xfId="0" applyFont="1" applyBorder="1" applyProtection="1">
      <protection hidden="1"/>
    </xf>
    <xf numFmtId="0" fontId="27" fillId="3" borderId="47" xfId="0" applyFont="1" applyFill="1" applyBorder="1" applyProtection="1">
      <protection hidden="1"/>
    </xf>
    <xf numFmtId="0" fontId="27" fillId="3" borderId="42" xfId="0" applyFont="1" applyFill="1" applyBorder="1" applyProtection="1">
      <protection hidden="1"/>
    </xf>
    <xf numFmtId="0" fontId="7" fillId="2" borderId="50" xfId="0" applyFont="1" applyFill="1" applyBorder="1" applyAlignment="1" applyProtection="1">
      <alignment vertical="center" wrapText="1"/>
      <protection hidden="1"/>
    </xf>
    <xf numFmtId="0" fontId="5" fillId="0" borderId="50" xfId="0" applyFont="1" applyBorder="1" applyAlignment="1" applyProtection="1">
      <alignment vertical="center" wrapText="1"/>
      <protection hidden="1"/>
    </xf>
    <xf numFmtId="0" fontId="7" fillId="0" borderId="8" xfId="0" applyFont="1" applyBorder="1" applyAlignment="1" applyProtection="1">
      <alignment horizontal="center" vertical="center" wrapText="1"/>
      <protection locked="0"/>
    </xf>
    <xf numFmtId="0" fontId="5" fillId="3" borderId="5" xfId="0" applyFont="1" applyFill="1" applyBorder="1"/>
    <xf numFmtId="49" fontId="7" fillId="0" borderId="8" xfId="0" applyNumberFormat="1" applyFont="1" applyBorder="1" applyAlignment="1" applyProtection="1">
      <alignment horizontal="center" vertical="center"/>
      <protection locked="0"/>
    </xf>
    <xf numFmtId="49" fontId="7" fillId="0" borderId="74" xfId="0" applyNumberFormat="1" applyFont="1" applyBorder="1" applyAlignment="1" applyProtection="1">
      <alignment horizontal="center" vertical="center"/>
      <protection locked="0"/>
    </xf>
    <xf numFmtId="0" fontId="7" fillId="0" borderId="74" xfId="0" applyFont="1" applyBorder="1" applyAlignment="1" applyProtection="1">
      <alignment horizontal="center" vertical="center" wrapText="1"/>
      <protection locked="0"/>
    </xf>
    <xf numFmtId="0" fontId="0" fillId="0" borderId="0" xfId="0" applyAlignment="1">
      <alignment wrapText="1"/>
    </xf>
    <xf numFmtId="0" fontId="7" fillId="0" borderId="0" xfId="0" applyFont="1" applyAlignment="1" applyProtection="1">
      <alignment vertical="center" wrapText="1"/>
      <protection hidden="1"/>
    </xf>
    <xf numFmtId="0" fontId="26" fillId="0" borderId="0" xfId="0" applyFont="1" applyAlignment="1" applyProtection="1">
      <alignment wrapText="1"/>
      <protection hidden="1"/>
    </xf>
    <xf numFmtId="0" fontId="5" fillId="0" borderId="0" xfId="0" applyFont="1"/>
    <xf numFmtId="0" fontId="6" fillId="0" borderId="0" xfId="0" quotePrefix="1" applyFont="1" applyAlignment="1" applyProtection="1">
      <alignment vertical="center" wrapText="1"/>
      <protection hidden="1"/>
    </xf>
    <xf numFmtId="0" fontId="5" fillId="0" borderId="0" xfId="0" applyFont="1" applyAlignment="1">
      <alignment vertical="center"/>
    </xf>
    <xf numFmtId="0" fontId="5" fillId="0" borderId="0" xfId="0" applyFont="1" applyAlignment="1">
      <alignment vertical="center" wrapText="1"/>
    </xf>
    <xf numFmtId="0" fontId="7" fillId="0" borderId="11" xfId="0" quotePrefix="1" applyFont="1" applyBorder="1" applyAlignment="1" applyProtection="1">
      <alignment vertical="center" wrapText="1"/>
      <protection hidden="1"/>
    </xf>
    <xf numFmtId="0" fontId="7" fillId="0" borderId="30" xfId="0" applyFont="1" applyBorder="1" applyAlignment="1" applyProtection="1">
      <alignment horizontal="center" vertical="center" wrapText="1"/>
      <protection locked="0"/>
    </xf>
    <xf numFmtId="0" fontId="7" fillId="0" borderId="33"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0" borderId="85" xfId="0" applyFont="1" applyBorder="1" applyAlignment="1" applyProtection="1">
      <alignment horizontal="center" vertical="center" wrapText="1"/>
      <protection locked="0"/>
    </xf>
    <xf numFmtId="0" fontId="33" fillId="0" borderId="5" xfId="0" applyFont="1" applyBorder="1"/>
    <xf numFmtId="0" fontId="33" fillId="5" borderId="5" xfId="0" applyFont="1" applyFill="1" applyBorder="1" applyAlignment="1">
      <alignment vertical="center"/>
    </xf>
    <xf numFmtId="0" fontId="33" fillId="5" borderId="0" xfId="0" applyFont="1" applyFill="1" applyAlignment="1">
      <alignment vertical="center"/>
    </xf>
    <xf numFmtId="0" fontId="5" fillId="0" borderId="0" xfId="0" applyFont="1" applyAlignment="1">
      <alignment horizontal="left"/>
    </xf>
    <xf numFmtId="0" fontId="26" fillId="0" borderId="0" xfId="0" applyFont="1" applyAlignment="1" applyProtection="1">
      <alignment horizontal="center" wrapText="1"/>
      <protection hidden="1"/>
    </xf>
    <xf numFmtId="0" fontId="26" fillId="0" borderId="40" xfId="0" applyFont="1" applyBorder="1" applyAlignment="1" applyProtection="1">
      <alignment horizontal="center" wrapText="1"/>
      <protection hidden="1"/>
    </xf>
    <xf numFmtId="0" fontId="34" fillId="0" borderId="0" xfId="0" applyFont="1" applyAlignment="1" applyProtection="1">
      <alignment horizontal="center" wrapText="1"/>
      <protection hidden="1"/>
    </xf>
    <xf numFmtId="0" fontId="34" fillId="0" borderId="40" xfId="0" applyFont="1" applyBorder="1" applyAlignment="1" applyProtection="1">
      <alignment horizontal="center" wrapText="1"/>
      <protection hidden="1"/>
    </xf>
    <xf numFmtId="49" fontId="7" fillId="0" borderId="39" xfId="0" applyNumberFormat="1" applyFont="1" applyBorder="1" applyAlignment="1" applyProtection="1">
      <alignment horizontal="center" vertical="center" wrapText="1"/>
      <protection locked="0"/>
    </xf>
    <xf numFmtId="49" fontId="7" fillId="0" borderId="41" xfId="0" applyNumberFormat="1" applyFont="1" applyBorder="1" applyAlignment="1" applyProtection="1">
      <alignment horizontal="center" vertical="center" wrapText="1"/>
      <protection locked="0"/>
    </xf>
    <xf numFmtId="49" fontId="7" fillId="0" borderId="18" xfId="0" applyNumberFormat="1" applyFont="1" applyBorder="1" applyAlignment="1" applyProtection="1">
      <alignment horizontal="center" vertical="center" wrapText="1"/>
      <protection locked="0"/>
    </xf>
    <xf numFmtId="49" fontId="7" fillId="0" borderId="20" xfId="0" applyNumberFormat="1" applyFont="1" applyBorder="1" applyAlignment="1" applyProtection="1">
      <alignment horizontal="center" vertical="center" wrapText="1"/>
      <protection locked="0"/>
    </xf>
    <xf numFmtId="49" fontId="7" fillId="0" borderId="15" xfId="0" applyNumberFormat="1" applyFont="1" applyBorder="1" applyAlignment="1" applyProtection="1">
      <alignment horizontal="center" vertical="center" wrapText="1"/>
      <protection locked="0"/>
    </xf>
    <xf numFmtId="49" fontId="7" fillId="0" borderId="17" xfId="0" applyNumberFormat="1" applyFont="1" applyBorder="1" applyAlignment="1" applyProtection="1">
      <alignment horizontal="center" vertical="center" wrapText="1"/>
      <protection locked="0"/>
    </xf>
    <xf numFmtId="0" fontId="7" fillId="0" borderId="39" xfId="0" applyFont="1" applyBorder="1" applyAlignment="1" applyProtection="1">
      <alignment horizontal="center" vertical="center" wrapText="1"/>
      <protection locked="0"/>
    </xf>
    <xf numFmtId="0" fontId="7" fillId="0" borderId="41"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79" xfId="0" quotePrefix="1" applyFont="1" applyBorder="1" applyAlignment="1" applyProtection="1">
      <alignment horizontal="center" vertical="center" wrapText="1"/>
      <protection locked="0"/>
    </xf>
    <xf numFmtId="0" fontId="7" fillId="0" borderId="80" xfId="0" quotePrefix="1" applyFont="1" applyBorder="1" applyAlignment="1" applyProtection="1">
      <alignment horizontal="center" vertical="center" wrapText="1"/>
      <protection locked="0"/>
    </xf>
    <xf numFmtId="0" fontId="7" fillId="0" borderId="81" xfId="0" quotePrefix="1" applyFont="1" applyBorder="1" applyAlignment="1" applyProtection="1">
      <alignment horizontal="center" vertical="center" wrapText="1"/>
      <protection locked="0"/>
    </xf>
    <xf numFmtId="0" fontId="6" fillId="0" borderId="40" xfId="0" applyFont="1" applyBorder="1" applyAlignment="1" applyProtection="1">
      <alignment horizontal="center" wrapText="1"/>
      <protection hidden="1"/>
    </xf>
    <xf numFmtId="0" fontId="7" fillId="0" borderId="0" xfId="0" applyFont="1" applyAlignment="1">
      <alignment horizontal="right" vertical="center"/>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7" fillId="0" borderId="8" xfId="0" quotePrefix="1" applyFont="1" applyBorder="1" applyAlignment="1" applyProtection="1">
      <alignment horizontal="left" vertical="center" wrapText="1"/>
      <protection locked="0"/>
    </xf>
    <xf numFmtId="0" fontId="7" fillId="0" borderId="9" xfId="0" quotePrefix="1" applyFont="1" applyBorder="1" applyAlignment="1" applyProtection="1">
      <alignment horizontal="left" vertical="center" wrapText="1"/>
      <protection locked="0"/>
    </xf>
    <xf numFmtId="0" fontId="7" fillId="0" borderId="10" xfId="0" quotePrefix="1" applyFont="1" applyBorder="1" applyAlignment="1" applyProtection="1">
      <alignment horizontal="left" vertical="center" wrapText="1"/>
      <protection locked="0"/>
    </xf>
    <xf numFmtId="0" fontId="6" fillId="0" borderId="0" xfId="0" applyFont="1" applyAlignment="1" applyProtection="1">
      <alignment horizontal="center" wrapText="1"/>
      <protection hidden="1"/>
    </xf>
    <xf numFmtId="49" fontId="7" fillId="0" borderId="21" xfId="0" applyNumberFormat="1" applyFont="1" applyBorder="1" applyAlignment="1" applyProtection="1">
      <alignment horizontal="center" vertical="center" wrapText="1"/>
      <protection locked="0"/>
    </xf>
    <xf numFmtId="49" fontId="7" fillId="0" borderId="23" xfId="0" applyNumberFormat="1" applyFont="1" applyBorder="1" applyAlignment="1" applyProtection="1">
      <alignment horizontal="center" vertical="center" wrapText="1"/>
      <protection locked="0"/>
    </xf>
    <xf numFmtId="0" fontId="7" fillId="0" borderId="0" xfId="0" applyFont="1" applyAlignment="1" applyProtection="1">
      <alignment horizontal="center" wrapText="1"/>
      <protection hidden="1"/>
    </xf>
    <xf numFmtId="49" fontId="7" fillId="0" borderId="33" xfId="0" quotePrefix="1" applyNumberFormat="1" applyFont="1" applyBorder="1" applyAlignment="1" applyProtection="1">
      <alignment horizontal="center" vertical="center" wrapText="1"/>
      <protection locked="0"/>
    </xf>
    <xf numFmtId="49" fontId="7" fillId="0" borderId="34" xfId="0" quotePrefix="1" applyNumberFormat="1" applyFont="1" applyBorder="1" applyAlignment="1" applyProtection="1">
      <alignment horizontal="center" vertical="center" wrapText="1"/>
      <protection locked="0"/>
    </xf>
    <xf numFmtId="49" fontId="7" fillId="0" borderId="35" xfId="0" quotePrefix="1" applyNumberFormat="1" applyFont="1" applyBorder="1" applyAlignment="1" applyProtection="1">
      <alignment horizontal="center" vertical="center" wrapText="1"/>
      <protection locked="0"/>
    </xf>
    <xf numFmtId="0" fontId="6" fillId="0" borderId="0" xfId="0" applyFont="1" applyAlignment="1" applyProtection="1">
      <alignment horizontal="center"/>
      <protection hidden="1"/>
    </xf>
    <xf numFmtId="0" fontId="22" fillId="4" borderId="7" xfId="0" applyFont="1" applyFill="1" applyBorder="1" applyAlignment="1" applyProtection="1">
      <alignment horizontal="left" vertical="center" wrapText="1"/>
      <protection hidden="1"/>
    </xf>
    <xf numFmtId="0" fontId="6" fillId="0" borderId="0" xfId="0" applyFont="1" applyAlignment="1" applyProtection="1">
      <alignment horizontal="center" vertical="center"/>
      <protection hidden="1"/>
    </xf>
    <xf numFmtId="0" fontId="7" fillId="0" borderId="54"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49" fontId="7" fillId="0" borderId="27" xfId="0" applyNumberFormat="1" applyFont="1" applyBorder="1" applyAlignment="1" applyProtection="1">
      <alignment horizontal="center" vertical="center" wrapText="1"/>
      <protection locked="0"/>
    </xf>
    <xf numFmtId="49" fontId="7" fillId="0" borderId="28" xfId="0" applyNumberFormat="1" applyFont="1" applyBorder="1" applyAlignment="1" applyProtection="1">
      <alignment horizontal="center" vertical="center" wrapText="1"/>
      <protection locked="0"/>
    </xf>
    <xf numFmtId="49" fontId="7" fillId="0" borderId="29" xfId="0" applyNumberFormat="1" applyFont="1" applyBorder="1" applyAlignment="1" applyProtection="1">
      <alignment horizontal="center" vertical="center" wrapText="1"/>
      <protection locked="0"/>
    </xf>
    <xf numFmtId="0" fontId="7" fillId="0" borderId="28"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0" xfId="0" applyFont="1" applyAlignment="1" applyProtection="1">
      <alignment horizontal="left" wrapText="1"/>
      <protection hidden="1"/>
    </xf>
    <xf numFmtId="49" fontId="7" fillId="0" borderId="30" xfId="0" quotePrefix="1" applyNumberFormat="1" applyFont="1" applyBorder="1" applyAlignment="1" applyProtection="1">
      <alignment horizontal="center" vertical="center" wrapText="1"/>
      <protection locked="0"/>
    </xf>
    <xf numFmtId="49" fontId="7" fillId="0" borderId="31" xfId="0" quotePrefix="1" applyNumberFormat="1" applyFont="1" applyBorder="1" applyAlignment="1" applyProtection="1">
      <alignment horizontal="center" vertical="center" wrapText="1"/>
      <protection locked="0"/>
    </xf>
    <xf numFmtId="49" fontId="7" fillId="0" borderId="32" xfId="0" quotePrefix="1" applyNumberFormat="1" applyFont="1" applyBorder="1" applyAlignment="1" applyProtection="1">
      <alignment horizontal="center" vertical="center" wrapText="1"/>
      <protection locked="0"/>
    </xf>
    <xf numFmtId="49" fontId="7" fillId="0" borderId="21" xfId="0" quotePrefix="1" applyNumberFormat="1" applyFont="1" applyBorder="1" applyAlignment="1" applyProtection="1">
      <alignment horizontal="center" vertical="center" wrapText="1"/>
      <protection locked="0"/>
    </xf>
    <xf numFmtId="49" fontId="7" fillId="0" borderId="22" xfId="0" quotePrefix="1" applyNumberFormat="1" applyFont="1" applyBorder="1" applyAlignment="1" applyProtection="1">
      <alignment horizontal="center" vertical="center" wrapText="1"/>
      <protection locked="0"/>
    </xf>
    <xf numFmtId="49" fontId="7" fillId="0" borderId="23" xfId="0" quotePrefix="1" applyNumberFormat="1" applyFont="1" applyBorder="1" applyAlignment="1" applyProtection="1">
      <alignment horizontal="center" vertical="center" wrapText="1"/>
      <protection locked="0"/>
    </xf>
    <xf numFmtId="49" fontId="7" fillId="0" borderId="18" xfId="0" quotePrefix="1" applyNumberFormat="1" applyFont="1" applyBorder="1" applyAlignment="1" applyProtection="1">
      <alignment horizontal="center" vertical="center" wrapText="1"/>
      <protection locked="0"/>
    </xf>
    <xf numFmtId="49" fontId="7" fillId="0" borderId="19" xfId="0" quotePrefix="1" applyNumberFormat="1" applyFont="1" applyBorder="1" applyAlignment="1" applyProtection="1">
      <alignment horizontal="center" vertical="center" wrapText="1"/>
      <protection locked="0"/>
    </xf>
    <xf numFmtId="49" fontId="7" fillId="0" borderId="20" xfId="0" quotePrefix="1" applyNumberFormat="1" applyFont="1" applyBorder="1" applyAlignment="1" applyProtection="1">
      <alignment horizontal="center" vertical="center" wrapText="1"/>
      <protection locked="0"/>
    </xf>
    <xf numFmtId="49" fontId="7" fillId="0" borderId="27" xfId="0" applyNumberFormat="1" applyFont="1" applyBorder="1" applyAlignment="1" applyProtection="1">
      <alignment horizontal="center" vertical="center"/>
      <protection locked="0"/>
    </xf>
    <xf numFmtId="49" fontId="7" fillId="0" borderId="28" xfId="0" applyNumberFormat="1" applyFont="1" applyBorder="1" applyAlignment="1" applyProtection="1">
      <alignment horizontal="center" vertical="center"/>
      <protection locked="0"/>
    </xf>
    <xf numFmtId="49" fontId="7" fillId="0" borderId="29" xfId="0" applyNumberFormat="1" applyFont="1" applyBorder="1" applyAlignment="1" applyProtection="1">
      <alignment horizontal="center" vertical="center"/>
      <protection locked="0"/>
    </xf>
    <xf numFmtId="49" fontId="7" fillId="0" borderId="8" xfId="0" applyNumberFormat="1" applyFont="1" applyBorder="1" applyAlignment="1" applyProtection="1">
      <alignment horizontal="center" vertical="center" wrapText="1"/>
      <protection locked="0"/>
    </xf>
    <xf numFmtId="49" fontId="7" fillId="0" borderId="9" xfId="0" applyNumberFormat="1" applyFont="1" applyBorder="1" applyAlignment="1" applyProtection="1">
      <alignment horizontal="center" vertical="center" wrapText="1"/>
      <protection locked="0"/>
    </xf>
    <xf numFmtId="49" fontId="7" fillId="0" borderId="10" xfId="0" applyNumberFormat="1" applyFont="1" applyBorder="1" applyAlignment="1" applyProtection="1">
      <alignment horizontal="center" vertical="center" wrapText="1"/>
      <protection locked="0"/>
    </xf>
    <xf numFmtId="0" fontId="7" fillId="0" borderId="0" xfId="0" applyFont="1" applyAlignment="1" applyProtection="1">
      <alignment horizontal="center"/>
      <protection hidden="1"/>
    </xf>
    <xf numFmtId="49" fontId="7" fillId="0" borderId="33" xfId="0" applyNumberFormat="1" applyFont="1" applyBorder="1" applyAlignment="1" applyProtection="1">
      <alignment horizontal="center" vertical="center" wrapText="1"/>
      <protection locked="0"/>
    </xf>
    <xf numFmtId="49" fontId="7" fillId="0" borderId="34" xfId="0" applyNumberFormat="1" applyFont="1" applyBorder="1" applyAlignment="1" applyProtection="1">
      <alignment horizontal="center" vertical="center" wrapText="1"/>
      <protection locked="0"/>
    </xf>
    <xf numFmtId="49" fontId="7" fillId="0" borderId="35" xfId="0" applyNumberFormat="1" applyFont="1" applyBorder="1" applyAlignment="1" applyProtection="1">
      <alignment horizontal="center" vertical="center" wrapText="1"/>
      <protection locked="0"/>
    </xf>
    <xf numFmtId="49" fontId="7" fillId="0" borderId="30" xfId="0" applyNumberFormat="1" applyFont="1" applyBorder="1" applyAlignment="1" applyProtection="1">
      <alignment horizontal="center" vertical="center"/>
      <protection locked="0"/>
    </xf>
    <xf numFmtId="49" fontId="7" fillId="0" borderId="31" xfId="0" applyNumberFormat="1" applyFont="1" applyBorder="1" applyAlignment="1" applyProtection="1">
      <alignment horizontal="center" vertical="center"/>
      <protection locked="0"/>
    </xf>
    <xf numFmtId="49" fontId="7" fillId="0" borderId="32" xfId="0" applyNumberFormat="1" applyFont="1" applyBorder="1" applyAlignment="1" applyProtection="1">
      <alignment horizontal="center" vertical="center"/>
      <protection locked="0"/>
    </xf>
    <xf numFmtId="49" fontId="7" fillId="0" borderId="30" xfId="0" applyNumberFormat="1" applyFont="1" applyBorder="1" applyAlignment="1" applyProtection="1">
      <alignment horizontal="center" vertical="center" wrapText="1"/>
      <protection locked="0"/>
    </xf>
    <xf numFmtId="49" fontId="7" fillId="0" borderId="31" xfId="0" applyNumberFormat="1" applyFont="1" applyBorder="1" applyAlignment="1" applyProtection="1">
      <alignment horizontal="center" vertical="center" wrapText="1"/>
      <protection locked="0"/>
    </xf>
    <xf numFmtId="49" fontId="7" fillId="0" borderId="32" xfId="0" applyNumberFormat="1" applyFont="1" applyBorder="1" applyAlignment="1" applyProtection="1">
      <alignment horizontal="center" vertical="center" wrapText="1"/>
      <protection locked="0"/>
    </xf>
    <xf numFmtId="49" fontId="7" fillId="0" borderId="12" xfId="0" applyNumberFormat="1" applyFont="1" applyBorder="1" applyAlignment="1" applyProtection="1">
      <alignment horizontal="center" vertical="center" wrapText="1"/>
      <protection locked="0"/>
    </xf>
    <xf numFmtId="49" fontId="7" fillId="0" borderId="13" xfId="0" applyNumberFormat="1" applyFont="1" applyBorder="1" applyAlignment="1" applyProtection="1">
      <alignment horizontal="center" vertical="center" wrapText="1"/>
      <protection locked="0"/>
    </xf>
    <xf numFmtId="49" fontId="7" fillId="0" borderId="14" xfId="0" applyNumberFormat="1" applyFont="1" applyBorder="1" applyAlignment="1" applyProtection="1">
      <alignment horizontal="center" vertical="center" wrapText="1"/>
      <protection locked="0"/>
    </xf>
    <xf numFmtId="0" fontId="7" fillId="0" borderId="0" xfId="0" applyFont="1" applyAlignment="1">
      <alignment horizontal="left" vertical="center" wrapText="1"/>
    </xf>
    <xf numFmtId="49" fontId="7" fillId="0" borderId="8" xfId="0" applyNumberFormat="1" applyFont="1" applyBorder="1" applyAlignment="1" applyProtection="1">
      <alignment horizontal="center" vertical="center"/>
      <protection locked="0"/>
    </xf>
    <xf numFmtId="49" fontId="7" fillId="0" borderId="9" xfId="0" applyNumberFormat="1" applyFont="1" applyBorder="1" applyAlignment="1" applyProtection="1">
      <alignment horizontal="center" vertical="center"/>
      <protection locked="0"/>
    </xf>
    <xf numFmtId="49" fontId="7" fillId="0" borderId="10" xfId="0" applyNumberFormat="1"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49" fontId="7" fillId="0" borderId="36" xfId="0" applyNumberFormat="1" applyFont="1" applyBorder="1" applyAlignment="1" applyProtection="1">
      <alignment horizontal="center" vertical="center" wrapText="1"/>
      <protection locked="0"/>
    </xf>
    <xf numFmtId="49" fontId="7" fillId="0" borderId="37" xfId="0" applyNumberFormat="1" applyFont="1" applyBorder="1" applyAlignment="1" applyProtection="1">
      <alignment horizontal="center" vertical="center" wrapText="1"/>
      <protection locked="0"/>
    </xf>
    <xf numFmtId="49" fontId="7" fillId="0" borderId="38" xfId="0" applyNumberFormat="1" applyFont="1" applyBorder="1" applyAlignment="1" applyProtection="1">
      <alignment horizontal="center" vertical="center" wrapText="1"/>
      <protection locked="0"/>
    </xf>
    <xf numFmtId="49" fontId="7" fillId="0" borderId="11" xfId="0" applyNumberFormat="1" applyFont="1" applyBorder="1" applyAlignment="1" applyProtection="1">
      <alignment horizontal="center" vertical="center" wrapText="1"/>
      <protection locked="0"/>
    </xf>
    <xf numFmtId="49" fontId="7" fillId="0" borderId="0" xfId="0" applyNumberFormat="1" applyFont="1" applyAlignment="1" applyProtection="1">
      <alignment horizontal="center" vertical="center" wrapText="1"/>
      <protection locked="0"/>
    </xf>
    <xf numFmtId="49" fontId="7" fillId="0" borderId="56" xfId="0" applyNumberFormat="1" applyFont="1" applyBorder="1" applyAlignment="1" applyProtection="1">
      <alignment horizontal="center" vertical="center" wrapText="1"/>
      <protection locked="0"/>
    </xf>
    <xf numFmtId="49" fontId="7" fillId="0" borderId="40" xfId="0" applyNumberFormat="1" applyFont="1" applyBorder="1" applyAlignment="1" applyProtection="1">
      <alignment horizontal="center" vertical="center" wrapText="1"/>
      <protection locked="0"/>
    </xf>
    <xf numFmtId="0" fontId="6" fillId="0" borderId="0" xfId="0" applyFont="1" applyAlignment="1" applyProtection="1">
      <alignment horizontal="left" wrapText="1"/>
      <protection hidden="1"/>
    </xf>
    <xf numFmtId="0" fontId="7" fillId="0" borderId="0" xfId="0" applyFont="1" applyAlignment="1" applyProtection="1">
      <alignment horizontal="left" vertical="center" wrapText="1"/>
      <protection hidden="1"/>
    </xf>
    <xf numFmtId="0" fontId="7" fillId="0" borderId="37" xfId="0" applyFont="1" applyBorder="1" applyAlignment="1" applyProtection="1">
      <alignment horizontal="left" vertical="center" wrapText="1"/>
      <protection hidden="1"/>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49" fontId="7" fillId="0" borderId="24" xfId="0" applyNumberFormat="1" applyFont="1" applyBorder="1" applyAlignment="1" applyProtection="1">
      <alignment horizontal="center" vertical="center" wrapText="1"/>
      <protection locked="0"/>
    </xf>
    <xf numFmtId="49" fontId="7" fillId="0" borderId="25" xfId="0" applyNumberFormat="1" applyFont="1" applyBorder="1" applyAlignment="1" applyProtection="1">
      <alignment horizontal="center" vertical="center" wrapText="1"/>
      <protection locked="0"/>
    </xf>
    <xf numFmtId="49" fontId="7" fillId="0" borderId="26" xfId="0" applyNumberFormat="1"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hidden="1"/>
    </xf>
    <xf numFmtId="0" fontId="7" fillId="0" borderId="8" xfId="0" applyFont="1" applyBorder="1" applyAlignment="1" applyProtection="1">
      <alignment horizontal="left" vertical="center" wrapText="1"/>
      <protection hidden="1"/>
    </xf>
    <xf numFmtId="0" fontId="7" fillId="0" borderId="9" xfId="0" applyFont="1" applyBorder="1" applyAlignment="1" applyProtection="1">
      <alignment horizontal="left" vertical="center" wrapText="1"/>
      <protection hidden="1"/>
    </xf>
    <xf numFmtId="0" fontId="7" fillId="0" borderId="10" xfId="0" applyFont="1" applyBorder="1" applyAlignment="1" applyProtection="1">
      <alignment horizontal="left" vertical="center" wrapText="1"/>
      <protection hidden="1"/>
    </xf>
    <xf numFmtId="0" fontId="31" fillId="0" borderId="0" xfId="0" quotePrefix="1" applyFont="1" applyAlignment="1" applyProtection="1">
      <alignment horizontal="center" vertical="center" wrapText="1"/>
      <protection hidden="1"/>
    </xf>
    <xf numFmtId="0" fontId="32" fillId="0" borderId="0" xfId="0" applyFont="1" applyAlignment="1" applyProtection="1">
      <alignment horizontal="center" vertical="center" wrapText="1"/>
      <protection hidden="1"/>
    </xf>
    <xf numFmtId="0" fontId="6" fillId="0" borderId="0" xfId="0" applyFont="1" applyAlignment="1" applyProtection="1">
      <alignment horizontal="right" vertical="center" wrapText="1"/>
      <protection hidden="1"/>
    </xf>
    <xf numFmtId="0" fontId="7" fillId="0" borderId="40" xfId="0" applyFont="1" applyBorder="1" applyAlignment="1" applyProtection="1">
      <alignment horizontal="center" wrapText="1"/>
      <protection hidden="1"/>
    </xf>
    <xf numFmtId="0" fontId="7" fillId="0" borderId="33"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7" fillId="0" borderId="33"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7" fillId="0" borderId="35"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protection locked="0"/>
    </xf>
    <xf numFmtId="0" fontId="7" fillId="0" borderId="27" xfId="0" applyFont="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7" fillId="0" borderId="30" xfId="0" applyFont="1" applyBorder="1" applyAlignment="1" applyProtection="1">
      <alignment horizontal="center" vertical="center"/>
      <protection locked="0"/>
    </xf>
    <xf numFmtId="0" fontId="7" fillId="0" borderId="30"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0" borderId="32" xfId="0" applyFont="1" applyBorder="1" applyAlignment="1" applyProtection="1">
      <alignment horizontal="center" vertical="center" wrapText="1"/>
      <protection locked="0"/>
    </xf>
    <xf numFmtId="0" fontId="22" fillId="4" borderId="0" xfId="0" applyFont="1" applyFill="1" applyAlignment="1" applyProtection="1">
      <alignment horizontal="left" vertical="center" wrapText="1"/>
      <protection hidden="1"/>
    </xf>
    <xf numFmtId="49" fontId="7" fillId="0" borderId="33" xfId="0" applyNumberFormat="1" applyFont="1" applyBorder="1" applyAlignment="1" applyProtection="1">
      <alignment horizontal="center" vertical="center"/>
      <protection locked="0"/>
    </xf>
    <xf numFmtId="49" fontId="7" fillId="0" borderId="34" xfId="0" applyNumberFormat="1" applyFont="1" applyBorder="1" applyAlignment="1" applyProtection="1">
      <alignment horizontal="center" vertical="center"/>
      <protection locked="0"/>
    </xf>
    <xf numFmtId="49" fontId="7" fillId="0" borderId="35" xfId="0" applyNumberFormat="1" applyFont="1" applyBorder="1" applyAlignment="1" applyProtection="1">
      <alignment horizontal="center" vertical="center"/>
      <protection locked="0"/>
    </xf>
    <xf numFmtId="0" fontId="7" fillId="0" borderId="21"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6" fillId="0" borderId="0" xfId="0" applyFont="1" applyAlignment="1" applyProtection="1">
      <alignment horizontal="left" vertical="center" wrapText="1"/>
      <protection hidden="1"/>
    </xf>
    <xf numFmtId="0" fontId="6" fillId="0" borderId="56" xfId="0" applyFont="1" applyBorder="1" applyAlignment="1" applyProtection="1">
      <alignment horizontal="left" vertical="center" wrapText="1"/>
      <protection hidden="1"/>
    </xf>
    <xf numFmtId="49" fontId="7" fillId="0" borderId="22"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49" fontId="7" fillId="0" borderId="71" xfId="0" applyNumberFormat="1" applyFont="1" applyBorder="1" applyAlignment="1" applyProtection="1">
      <alignment horizontal="center" vertical="center" wrapText="1"/>
      <protection locked="0"/>
    </xf>
    <xf numFmtId="49" fontId="7" fillId="0" borderId="72" xfId="0" applyNumberFormat="1" applyFont="1" applyBorder="1" applyAlignment="1" applyProtection="1">
      <alignment horizontal="center" vertical="center" wrapText="1"/>
      <protection locked="0"/>
    </xf>
    <xf numFmtId="49" fontId="7" fillId="0" borderId="73" xfId="0" applyNumberFormat="1" applyFont="1" applyBorder="1" applyAlignment="1" applyProtection="1">
      <alignment horizontal="center" vertical="center" wrapText="1"/>
      <protection locked="0"/>
    </xf>
    <xf numFmtId="0" fontId="7" fillId="0" borderId="8" xfId="0" quotePrefix="1"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49" fontId="7" fillId="0" borderId="39" xfId="0" applyNumberFormat="1" applyFont="1" applyBorder="1" applyAlignment="1" applyProtection="1">
      <alignment horizontal="center" vertical="center"/>
      <protection locked="0"/>
    </xf>
    <xf numFmtId="49" fontId="7" fillId="0" borderId="40" xfId="0" applyNumberFormat="1" applyFont="1" applyBorder="1" applyAlignment="1" applyProtection="1">
      <alignment horizontal="center" vertical="center"/>
      <protection locked="0"/>
    </xf>
    <xf numFmtId="49" fontId="7" fillId="0" borderId="41" xfId="0" applyNumberFormat="1" applyFont="1" applyBorder="1" applyAlignment="1" applyProtection="1">
      <alignment horizontal="center" vertical="center"/>
      <protection locked="0"/>
    </xf>
    <xf numFmtId="0" fontId="7" fillId="0" borderId="21" xfId="0" applyFont="1" applyBorder="1" applyAlignment="1" applyProtection="1">
      <alignment horizontal="center" vertical="center" wrapText="1"/>
      <protection hidden="1"/>
    </xf>
    <xf numFmtId="0" fontId="7" fillId="0" borderId="22" xfId="0" applyFont="1" applyBorder="1" applyAlignment="1" applyProtection="1">
      <alignment horizontal="center" vertical="center" wrapText="1"/>
      <protection hidden="1"/>
    </xf>
    <xf numFmtId="0" fontId="7" fillId="0" borderId="23"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30" fillId="0" borderId="0" xfId="0" applyFont="1" applyAlignment="1" applyProtection="1">
      <alignment horizontal="center" vertical="center" wrapText="1"/>
      <protection hidden="1"/>
    </xf>
    <xf numFmtId="0" fontId="30" fillId="0" borderId="40" xfId="0" applyFont="1" applyBorder="1" applyAlignment="1" applyProtection="1">
      <alignment horizontal="center" vertical="center" wrapText="1"/>
      <protection hidden="1"/>
    </xf>
    <xf numFmtId="0" fontId="6" fillId="0" borderId="0" xfId="0" quotePrefix="1" applyFont="1" applyAlignment="1" applyProtection="1">
      <alignment horizontal="center" vertical="center"/>
      <protection hidden="1"/>
    </xf>
    <xf numFmtId="49" fontId="7" fillId="0" borderId="19" xfId="0" applyNumberFormat="1" applyFont="1" applyBorder="1" applyAlignment="1" applyProtection="1">
      <alignment horizontal="center" vertical="center" wrapText="1"/>
      <protection locked="0"/>
    </xf>
    <xf numFmtId="49" fontId="7" fillId="0" borderId="27" xfId="0" quotePrefix="1" applyNumberFormat="1" applyFont="1" applyBorder="1" applyAlignment="1" applyProtection="1">
      <alignment horizontal="center" vertical="center" wrapText="1"/>
      <protection locked="0"/>
    </xf>
    <xf numFmtId="49" fontId="7" fillId="0" borderId="28" xfId="0" quotePrefix="1" applyNumberFormat="1" applyFont="1" applyBorder="1" applyAlignment="1" applyProtection="1">
      <alignment horizontal="center" vertical="center" wrapText="1"/>
      <protection locked="0"/>
    </xf>
    <xf numFmtId="49" fontId="7" fillId="0" borderId="29" xfId="0" quotePrefix="1" applyNumberFormat="1" applyFont="1" applyBorder="1" applyAlignment="1" applyProtection="1">
      <alignment horizontal="center" vertical="center" wrapText="1"/>
      <protection locked="0"/>
    </xf>
    <xf numFmtId="0" fontId="22" fillId="4" borderId="50" xfId="0" applyFont="1" applyFill="1" applyBorder="1" applyAlignment="1" applyProtection="1">
      <alignment horizontal="left" vertical="center" wrapText="1"/>
      <protection hidden="1"/>
    </xf>
    <xf numFmtId="0" fontId="7" fillId="0" borderId="61" xfId="0" applyFont="1" applyBorder="1" applyAlignment="1" applyProtection="1">
      <alignment horizontal="center" vertical="center" wrapText="1"/>
      <protection hidden="1"/>
    </xf>
    <xf numFmtId="0" fontId="7" fillId="0" borderId="62" xfId="0" applyFont="1" applyBorder="1" applyAlignment="1" applyProtection="1">
      <alignment horizontal="center" vertical="center" wrapText="1"/>
      <protection hidden="1"/>
    </xf>
    <xf numFmtId="0" fontId="7" fillId="0" borderId="63" xfId="0" applyFont="1" applyBorder="1" applyAlignment="1" applyProtection="1">
      <alignment horizontal="center" vertical="center" wrapText="1"/>
      <protection hidden="1"/>
    </xf>
    <xf numFmtId="49" fontId="7" fillId="0" borderId="18" xfId="0" applyNumberFormat="1" applyFont="1" applyBorder="1" applyAlignment="1" applyProtection="1">
      <alignment horizontal="center" vertical="center"/>
      <protection locked="0"/>
    </xf>
    <xf numFmtId="49" fontId="7" fillId="0" borderId="19" xfId="0" applyNumberFormat="1" applyFont="1" applyBorder="1" applyAlignment="1" applyProtection="1">
      <alignment horizontal="center" vertical="center"/>
      <protection locked="0"/>
    </xf>
    <xf numFmtId="49" fontId="7" fillId="0" borderId="20" xfId="0" applyNumberFormat="1" applyFont="1" applyBorder="1" applyAlignment="1" applyProtection="1">
      <alignment horizontal="center" vertical="center"/>
      <protection locked="0"/>
    </xf>
    <xf numFmtId="0" fontId="6" fillId="0" borderId="0" xfId="0" quotePrefix="1" applyFont="1" applyAlignment="1" applyProtection="1">
      <alignment horizontal="left" wrapText="1"/>
      <protection hidden="1"/>
    </xf>
    <xf numFmtId="0" fontId="6" fillId="0" borderId="6" xfId="0" applyFont="1" applyBorder="1" applyAlignment="1" applyProtection="1">
      <alignment horizontal="center" vertical="center" wrapText="1"/>
      <protection hidden="1"/>
    </xf>
    <xf numFmtId="49" fontId="7" fillId="0" borderId="11" xfId="0" applyNumberFormat="1" applyFont="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49" fontId="7" fillId="0" borderId="56" xfId="0" applyNumberFormat="1"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6" fillId="0" borderId="0" xfId="0" applyFont="1" applyAlignment="1" applyProtection="1">
      <alignment horizontal="left" vertical="center"/>
      <protection hidden="1"/>
    </xf>
    <xf numFmtId="49" fontId="7" fillId="0" borderId="16" xfId="0" applyNumberFormat="1"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29" fillId="0" borderId="8" xfId="2" applyNumberFormat="1" applyFill="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6" fillId="0" borderId="11" xfId="0" applyFont="1" applyBorder="1" applyAlignment="1" applyProtection="1">
      <alignment horizontal="right" vertical="center" wrapText="1"/>
      <protection hidden="1"/>
    </xf>
    <xf numFmtId="0" fontId="18" fillId="0" borderId="0" xfId="0" applyFont="1" applyAlignment="1" applyProtection="1">
      <alignment horizontal="center"/>
      <protection hidden="1"/>
    </xf>
    <xf numFmtId="0" fontId="9" fillId="2" borderId="0" xfId="0" applyFont="1" applyFill="1" applyAlignment="1" applyProtection="1">
      <alignment horizontal="center" vertical="center" wrapText="1"/>
      <protection hidden="1"/>
    </xf>
    <xf numFmtId="0" fontId="21" fillId="2" borderId="0" xfId="0" applyFont="1" applyFill="1" applyAlignment="1" applyProtection="1">
      <alignment horizontal="left" vertical="center"/>
      <protection hidden="1"/>
    </xf>
    <xf numFmtId="0" fontId="15" fillId="2" borderId="51" xfId="0" applyFont="1" applyFill="1" applyBorder="1" applyAlignment="1" applyProtection="1">
      <alignment horizontal="center" vertical="center"/>
      <protection locked="0"/>
    </xf>
    <xf numFmtId="0" fontId="17" fillId="2" borderId="0" xfId="0" applyFont="1" applyFill="1" applyAlignment="1" applyProtection="1">
      <alignment horizontal="center" vertical="center" wrapText="1"/>
      <protection hidden="1"/>
    </xf>
    <xf numFmtId="0" fontId="7" fillId="2" borderId="0" xfId="0" applyFont="1" applyFill="1" applyAlignment="1" applyProtection="1">
      <alignment horizontal="left" vertical="center"/>
      <protection hidden="1"/>
    </xf>
    <xf numFmtId="0" fontId="5" fillId="0" borderId="8" xfId="2" applyNumberFormat="1" applyFont="1" applyFill="1" applyBorder="1" applyAlignment="1" applyProtection="1">
      <alignment horizontal="center" vertical="center"/>
      <protection locked="0"/>
    </xf>
    <xf numFmtId="0" fontId="5" fillId="0" borderId="9" xfId="2" applyNumberFormat="1" applyFont="1" applyFill="1" applyBorder="1" applyAlignment="1" applyProtection="1">
      <alignment horizontal="center" vertical="center"/>
      <protection locked="0"/>
    </xf>
    <xf numFmtId="0" fontId="5" fillId="0" borderId="10" xfId="2" applyNumberFormat="1" applyFont="1" applyFill="1" applyBorder="1" applyAlignment="1" applyProtection="1">
      <alignment horizontal="center" vertical="center"/>
      <protection locked="0"/>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2" fillId="0" borderId="10" xfId="0" applyFont="1" applyBorder="1" applyAlignment="1" applyProtection="1">
      <alignment horizontal="center"/>
      <protection locked="0"/>
    </xf>
    <xf numFmtId="0" fontId="7" fillId="0" borderId="11"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6" fillId="0" borderId="6" xfId="0" applyFont="1" applyBorder="1" applyAlignment="1" applyProtection="1">
      <alignment horizontal="center" wrapText="1"/>
      <protection hidden="1"/>
    </xf>
    <xf numFmtId="0" fontId="7" fillId="0" borderId="36"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7" fillId="0" borderId="82"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49" fontId="7" fillId="0" borderId="8" xfId="0" quotePrefix="1" applyNumberFormat="1" applyFont="1" applyBorder="1" applyAlignment="1" applyProtection="1">
      <alignment horizontal="center" vertical="center" wrapText="1"/>
      <protection locked="0"/>
    </xf>
    <xf numFmtId="0" fontId="7" fillId="0" borderId="36" xfId="0" applyFont="1" applyBorder="1" applyAlignment="1" applyProtection="1">
      <alignment horizontal="center" vertical="center" wrapText="1"/>
      <protection hidden="1"/>
    </xf>
    <xf numFmtId="0" fontId="7" fillId="0" borderId="37" xfId="0" applyFont="1" applyBorder="1" applyAlignment="1" applyProtection="1">
      <alignment horizontal="center" vertical="center" wrapText="1"/>
      <protection hidden="1"/>
    </xf>
    <xf numFmtId="0" fontId="7" fillId="0" borderId="38" xfId="0" applyFont="1" applyBorder="1" applyAlignment="1" applyProtection="1">
      <alignment horizontal="center" vertical="center" wrapText="1"/>
      <protection hidden="1"/>
    </xf>
    <xf numFmtId="49" fontId="7" fillId="0" borderId="15" xfId="0" applyNumberFormat="1" applyFont="1" applyBorder="1" applyAlignment="1" applyProtection="1">
      <alignment horizontal="center" vertical="center"/>
      <protection locked="0"/>
    </xf>
    <xf numFmtId="49" fontId="7" fillId="0" borderId="16" xfId="0" applyNumberFormat="1" applyFont="1" applyBorder="1" applyAlignment="1" applyProtection="1">
      <alignment horizontal="center" vertical="center"/>
      <protection locked="0"/>
    </xf>
    <xf numFmtId="49" fontId="7" fillId="0" borderId="17" xfId="0" applyNumberFormat="1" applyFont="1" applyBorder="1" applyAlignment="1" applyProtection="1">
      <alignment horizontal="center" vertical="center"/>
      <protection locked="0"/>
    </xf>
    <xf numFmtId="14" fontId="7" fillId="0" borderId="8" xfId="0" applyNumberFormat="1" applyFont="1" applyBorder="1" applyAlignment="1" applyProtection="1">
      <alignment horizontal="center" vertical="center" wrapText="1"/>
      <protection locked="0"/>
    </xf>
    <xf numFmtId="14" fontId="7" fillId="0" borderId="9" xfId="0" applyNumberFormat="1" applyFont="1" applyBorder="1" applyAlignment="1" applyProtection="1">
      <alignment horizontal="center" vertical="center" wrapText="1"/>
      <protection locked="0"/>
    </xf>
    <xf numFmtId="14" fontId="7" fillId="0" borderId="10" xfId="0" applyNumberFormat="1" applyFont="1" applyBorder="1" applyAlignment="1" applyProtection="1">
      <alignment horizontal="center" vertical="center" wrapText="1"/>
      <protection locked="0"/>
    </xf>
    <xf numFmtId="0" fontId="7" fillId="0" borderId="83"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49" fontId="7" fillId="0" borderId="75" xfId="0" applyNumberFormat="1" applyFont="1" applyBorder="1" applyAlignment="1" applyProtection="1">
      <alignment horizontal="center" vertical="center" wrapText="1"/>
      <protection locked="0"/>
    </xf>
    <xf numFmtId="49" fontId="7" fillId="0" borderId="78" xfId="0" applyNumberFormat="1" applyFont="1" applyBorder="1" applyAlignment="1" applyProtection="1">
      <alignment horizontal="center" vertical="center" wrapText="1"/>
      <protection locked="0"/>
    </xf>
    <xf numFmtId="49" fontId="7" fillId="0" borderId="60" xfId="0" applyNumberFormat="1" applyFont="1" applyBorder="1" applyAlignment="1" applyProtection="1">
      <alignment horizontal="center" vertical="center" wrapText="1"/>
      <protection locked="0"/>
    </xf>
    <xf numFmtId="49" fontId="7" fillId="0" borderId="76" xfId="0" applyNumberFormat="1" applyFont="1" applyBorder="1" applyAlignment="1" applyProtection="1">
      <alignment horizontal="center" vertical="center" wrapText="1"/>
      <protection locked="0"/>
    </xf>
    <xf numFmtId="49" fontId="7" fillId="0" borderId="77" xfId="0" applyNumberFormat="1" applyFont="1" applyBorder="1" applyAlignment="1" applyProtection="1">
      <alignment horizontal="center" vertical="center" wrapText="1"/>
      <protection locked="0"/>
    </xf>
    <xf numFmtId="49" fontId="7" fillId="0" borderId="59" xfId="0" applyNumberFormat="1" applyFont="1" applyBorder="1" applyAlignment="1" applyProtection="1">
      <alignment horizontal="center" vertical="center" wrapText="1"/>
      <protection locked="0"/>
    </xf>
    <xf numFmtId="0" fontId="7" fillId="0" borderId="76" xfId="0" applyFont="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7" fillId="0" borderId="59" xfId="0" applyFont="1" applyBorder="1" applyAlignment="1" applyProtection="1">
      <alignment horizontal="center" vertical="center" wrapText="1"/>
      <protection locked="0"/>
    </xf>
    <xf numFmtId="0" fontId="7" fillId="0" borderId="71" xfId="0" applyFont="1" applyBorder="1" applyAlignment="1" applyProtection="1">
      <alignment horizontal="center" vertical="center" wrapText="1"/>
      <protection locked="0"/>
    </xf>
    <xf numFmtId="0" fontId="7" fillId="0" borderId="72" xfId="0" applyFont="1" applyBorder="1" applyAlignment="1" applyProtection="1">
      <alignment horizontal="center" vertical="center" wrapText="1"/>
      <protection locked="0"/>
    </xf>
    <xf numFmtId="0" fontId="7" fillId="0" borderId="73" xfId="0" applyFont="1" applyBorder="1" applyAlignment="1" applyProtection="1">
      <alignment horizontal="center" vertical="center" wrapText="1"/>
      <protection locked="0"/>
    </xf>
    <xf numFmtId="0" fontId="5" fillId="0" borderId="40" xfId="0" applyFont="1" applyBorder="1" applyAlignment="1" applyProtection="1">
      <alignment horizontal="center" wrapText="1"/>
      <protection hidden="1"/>
    </xf>
    <xf numFmtId="0" fontId="7" fillId="0" borderId="0" xfId="0" applyFont="1" applyAlignment="1" applyProtection="1">
      <alignment horizontal="center" vertical="center"/>
      <protection hidden="1"/>
    </xf>
    <xf numFmtId="0" fontId="7" fillId="0" borderId="40" xfId="0" applyFont="1" applyBorder="1" applyAlignment="1" applyProtection="1">
      <alignment horizontal="center" vertical="center"/>
      <protection hidden="1"/>
    </xf>
    <xf numFmtId="0" fontId="5" fillId="0" borderId="65"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66" xfId="0" applyFont="1" applyBorder="1" applyAlignment="1" applyProtection="1">
      <alignment horizontal="center" vertical="center" wrapText="1"/>
      <protection locked="0"/>
    </xf>
    <xf numFmtId="0" fontId="5" fillId="0" borderId="67"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68" xfId="0" applyFont="1" applyBorder="1" applyAlignment="1" applyProtection="1">
      <alignment horizontal="center" vertical="center" wrapText="1"/>
      <protection locked="0"/>
    </xf>
    <xf numFmtId="0" fontId="5" fillId="0" borderId="69"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0" xfId="0" applyFont="1" applyBorder="1" applyAlignment="1" applyProtection="1">
      <alignment horizontal="center" vertical="center" wrapText="1"/>
      <protection locked="0"/>
    </xf>
    <xf numFmtId="0" fontId="7" fillId="0" borderId="75" xfId="0" applyFont="1" applyBorder="1" applyAlignment="1" applyProtection="1">
      <alignment horizontal="center" vertical="center" wrapText="1"/>
      <protection locked="0"/>
    </xf>
    <xf numFmtId="0" fontId="7" fillId="0" borderId="78" xfId="0" applyFont="1" applyBorder="1" applyAlignment="1" applyProtection="1">
      <alignment horizontal="center" vertical="center" wrapText="1"/>
      <protection locked="0"/>
    </xf>
    <xf numFmtId="0" fontId="7" fillId="0" borderId="60" xfId="0" applyFont="1" applyBorder="1" applyAlignment="1" applyProtection="1">
      <alignment horizontal="center" vertical="center" wrapText="1"/>
      <protection locked="0"/>
    </xf>
    <xf numFmtId="0" fontId="6" fillId="0" borderId="40" xfId="0" applyFont="1" applyBorder="1" applyAlignment="1" applyProtection="1">
      <alignment horizontal="center" vertical="center" wrapText="1"/>
      <protection hidden="1"/>
    </xf>
    <xf numFmtId="0" fontId="22" fillId="4" borderId="50" xfId="0" applyFont="1" applyFill="1" applyBorder="1" applyAlignment="1" applyProtection="1">
      <alignment vertical="center" wrapText="1"/>
      <protection hidden="1"/>
    </xf>
    <xf numFmtId="0" fontId="7" fillId="0" borderId="79" xfId="0" quotePrefix="1" applyFont="1" applyBorder="1" applyAlignment="1" applyProtection="1">
      <alignment horizontal="left" vertical="center" wrapText="1"/>
      <protection locked="0"/>
    </xf>
    <xf numFmtId="0" fontId="7" fillId="0" borderId="80" xfId="0" quotePrefix="1" applyFont="1" applyBorder="1" applyAlignment="1" applyProtection="1">
      <alignment horizontal="left" vertical="center" wrapText="1"/>
      <protection locked="0"/>
    </xf>
    <xf numFmtId="0" fontId="7" fillId="0" borderId="81" xfId="0" quotePrefix="1" applyFont="1" applyBorder="1" applyAlignment="1" applyProtection="1">
      <alignment horizontal="left" vertical="center" wrapText="1"/>
      <protection locked="0"/>
    </xf>
    <xf numFmtId="0" fontId="6" fillId="0" borderId="0" xfId="0" quotePrefix="1" applyFont="1" applyAlignment="1" applyProtection="1">
      <alignment horizontal="center" wrapText="1"/>
      <protection hidden="1"/>
    </xf>
    <xf numFmtId="0" fontId="6" fillId="0" borderId="40" xfId="0" quotePrefix="1" applyFont="1" applyBorder="1" applyAlignment="1" applyProtection="1">
      <alignment horizontal="center" wrapText="1"/>
      <protection hidden="1"/>
    </xf>
    <xf numFmtId="0" fontId="6" fillId="0" borderId="8" xfId="0" quotePrefix="1" applyFont="1" applyBorder="1" applyAlignment="1" applyProtection="1">
      <alignment horizontal="center" vertical="center" wrapText="1"/>
      <protection locked="0"/>
    </xf>
    <xf numFmtId="0" fontId="6" fillId="0" borderId="9" xfId="0" quotePrefix="1" applyFont="1" applyBorder="1" applyAlignment="1" applyProtection="1">
      <alignment horizontal="center" vertical="center" wrapText="1"/>
      <protection locked="0"/>
    </xf>
    <xf numFmtId="0" fontId="6" fillId="0" borderId="10" xfId="0" quotePrefix="1" applyFont="1" applyBorder="1" applyAlignment="1" applyProtection="1">
      <alignment horizontal="center" vertical="center" wrapText="1"/>
      <protection locked="0"/>
    </xf>
    <xf numFmtId="0" fontId="7" fillId="0" borderId="84"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49" fontId="7" fillId="0" borderId="15" xfId="0" quotePrefix="1" applyNumberFormat="1" applyFont="1" applyBorder="1" applyAlignment="1" applyProtection="1">
      <alignment horizontal="center" vertical="center" wrapText="1"/>
      <protection locked="0"/>
    </xf>
    <xf numFmtId="49" fontId="7" fillId="0" borderId="16" xfId="0" quotePrefix="1" applyNumberFormat="1" applyFont="1" applyBorder="1" applyAlignment="1" applyProtection="1">
      <alignment horizontal="center" vertical="center" wrapText="1"/>
      <protection locked="0"/>
    </xf>
    <xf numFmtId="49" fontId="7" fillId="0" borderId="17" xfId="0" quotePrefix="1" applyNumberFormat="1" applyFont="1" applyBorder="1" applyAlignment="1" applyProtection="1">
      <alignment horizontal="center" vertical="center" wrapText="1"/>
      <protection locked="0"/>
    </xf>
    <xf numFmtId="49" fontId="7" fillId="0" borderId="39" xfId="0" quotePrefix="1" applyNumberFormat="1" applyFont="1" applyBorder="1" applyAlignment="1" applyProtection="1">
      <alignment horizontal="center" vertical="center" wrapText="1"/>
      <protection locked="0"/>
    </xf>
    <xf numFmtId="49" fontId="7" fillId="0" borderId="40" xfId="0" quotePrefix="1" applyNumberFormat="1"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hidden="1"/>
    </xf>
    <xf numFmtId="0" fontId="7" fillId="0" borderId="6" xfId="0" applyFont="1" applyBorder="1" applyAlignment="1" applyProtection="1">
      <alignment horizontal="center"/>
      <protection hidden="1"/>
    </xf>
    <xf numFmtId="0" fontId="7" fillId="0" borderId="22" xfId="0" applyFont="1" applyBorder="1" applyAlignment="1" applyProtection="1">
      <alignment horizontal="center" vertical="center"/>
      <protection hidden="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xf>
  </cellXfs>
  <cellStyles count="3">
    <cellStyle name="Bình thường" xfId="0" builtinId="0"/>
    <cellStyle name="Normal 58" xfId="1" xr:uid="{00000000-0005-0000-0000-000002000000}"/>
    <cellStyle name="Siêu kết nối" xfId="2" builtinId="8"/>
  </cellStyles>
  <dxfs count="36">
    <dxf>
      <font>
        <color rgb="FF9C0006"/>
      </font>
      <fill>
        <patternFill>
          <bgColor rgb="FFFFC7CE"/>
        </patternFill>
      </fill>
    </dxf>
    <dxf>
      <fill>
        <patternFill patternType="gray0625">
          <fgColor rgb="FF141ED2"/>
          <bgColor indexed="65"/>
        </patternFill>
      </fill>
    </dxf>
    <dxf>
      <fill>
        <patternFill patternType="gray0625">
          <fgColor rgb="FF141ED2"/>
          <bgColor indexed="65"/>
        </patternFill>
      </fill>
    </dxf>
    <dxf>
      <fill>
        <patternFill patternType="gray0625">
          <fgColor rgb="FF141ED2"/>
        </patternFill>
      </fill>
    </dxf>
    <dxf>
      <fill>
        <patternFill patternType="gray0625">
          <fgColor rgb="FF141ED2"/>
        </patternFill>
      </fill>
    </dxf>
    <dxf>
      <fill>
        <patternFill patternType="gray0625">
          <fgColor rgb="FF141ED2"/>
        </patternFill>
      </fill>
    </dxf>
    <dxf>
      <fill>
        <patternFill patternType="gray0625">
          <fgColor rgb="FF141ED2"/>
        </patternFill>
      </fill>
    </dxf>
    <dxf>
      <fill>
        <patternFill patternType="gray0625">
          <fgColor rgb="FF141ED2"/>
        </patternFill>
      </fill>
    </dxf>
    <dxf>
      <fill>
        <patternFill patternType="gray0625">
          <fgColor rgb="FF141ED2"/>
          <bgColor indexed="65"/>
        </patternFill>
      </fill>
    </dxf>
    <dxf>
      <fill>
        <patternFill patternType="gray0625">
          <fgColor rgb="FF141ED2"/>
        </patternFill>
      </fill>
    </dxf>
    <dxf>
      <fill>
        <patternFill patternType="gray0625">
          <fgColor rgb="FF141ED2"/>
        </patternFill>
      </fill>
    </dxf>
    <dxf>
      <fill>
        <patternFill patternType="gray0625">
          <fgColor rgb="FF141ED2"/>
          <bgColor indexed="65"/>
        </patternFill>
      </fill>
    </dxf>
    <dxf>
      <fill>
        <patternFill patternType="gray0625">
          <fgColor rgb="FF141ED2"/>
          <bgColor indexed="65"/>
        </patternFill>
      </fill>
    </dxf>
    <dxf>
      <fill>
        <patternFill patternType="gray0625">
          <fgColor rgb="FF141ED2"/>
        </patternFill>
      </fill>
    </dxf>
    <dxf>
      <fill>
        <patternFill patternType="gray0625">
          <fgColor rgb="FF141ED2"/>
        </patternFill>
      </fill>
    </dxf>
    <dxf>
      <fill>
        <patternFill patternType="gray0625">
          <fgColor rgb="FF141ED2"/>
          <bgColor indexed="65"/>
        </patternFill>
      </fill>
    </dxf>
    <dxf>
      <fill>
        <patternFill patternType="gray0625">
          <fgColor rgb="FF141ED2"/>
          <bgColor indexed="65"/>
        </patternFill>
      </fill>
    </dxf>
    <dxf>
      <fill>
        <patternFill patternType="gray0625">
          <fgColor rgb="FF141ED2"/>
          <bgColor indexed="65"/>
        </patternFill>
      </fill>
    </dxf>
    <dxf>
      <fill>
        <patternFill patternType="gray0625">
          <fgColor rgb="FF141ED2"/>
          <bgColor indexed="65"/>
        </patternFill>
      </fill>
    </dxf>
    <dxf>
      <fill>
        <patternFill patternType="gray0625">
          <fgColor rgb="FF141ED2"/>
        </patternFill>
      </fill>
    </dxf>
    <dxf>
      <fill>
        <patternFill patternType="gray0625">
          <fgColor rgb="FF141ED2"/>
        </patternFill>
      </fill>
    </dxf>
    <dxf>
      <fill>
        <patternFill patternType="gray0625">
          <fgColor rgb="FF141ED2"/>
          <bgColor indexed="65"/>
        </patternFill>
      </fill>
    </dxf>
    <dxf>
      <fill>
        <patternFill patternType="gray0625">
          <fgColor rgb="FF141ED2"/>
        </patternFill>
      </fill>
    </dxf>
    <dxf>
      <fill>
        <patternFill patternType="gray0625">
          <fgColor rgb="FF141ED2"/>
        </patternFill>
      </fill>
    </dxf>
    <dxf>
      <fill>
        <patternFill patternType="gray0625">
          <fgColor rgb="FF141ED2"/>
          <bgColor indexed="65"/>
        </patternFill>
      </fill>
    </dxf>
    <dxf>
      <fill>
        <patternFill patternType="gray0625">
          <fgColor rgb="FF141ED2"/>
        </patternFill>
      </fill>
    </dxf>
    <dxf>
      <fill>
        <patternFill patternType="gray0625">
          <fgColor rgb="FF141ED2"/>
        </patternFill>
      </fill>
    </dxf>
    <dxf>
      <fill>
        <patternFill patternType="gray0625">
          <fgColor rgb="FF141ED2"/>
        </patternFill>
      </fill>
    </dxf>
    <dxf>
      <fill>
        <patternFill patternType="gray0625">
          <fgColor rgb="FF141ED2"/>
        </patternFill>
      </fill>
    </dxf>
    <dxf>
      <fill>
        <patternFill patternType="gray0625">
          <fgColor rgb="FF141ED2"/>
        </patternFill>
      </fill>
    </dxf>
    <dxf>
      <fill>
        <patternFill patternType="gray0625">
          <fgColor rgb="FF141ED2"/>
        </patternFill>
      </fill>
    </dxf>
    <dxf>
      <fill>
        <patternFill patternType="gray0625">
          <fgColor rgb="FF141ED2"/>
          <bgColor theme="0"/>
        </patternFill>
      </fill>
    </dxf>
    <dxf>
      <fill>
        <patternFill patternType="gray0625">
          <fgColor rgb="FF141ED2"/>
        </patternFill>
      </fill>
    </dxf>
    <dxf>
      <fill>
        <patternFill patternType="gray0625">
          <fgColor rgb="FF141ED2"/>
        </patternFill>
      </fill>
    </dxf>
    <dxf>
      <fill>
        <patternFill patternType="gray0625">
          <fgColor rgb="FF141ED2"/>
        </patternFill>
      </fill>
    </dxf>
    <dxf>
      <fill>
        <patternFill patternType="gray0625">
          <fgColor rgb="FF141ED2"/>
        </patternFill>
      </fill>
    </dxf>
  </dxfs>
  <tableStyles count="0" defaultTableStyle="TableStyleMedium9" defaultPivotStyle="PivotStyleLight16"/>
  <colors>
    <mruColors>
      <color rgb="FF141ED2"/>
      <color rgb="FFEB2D4B"/>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66675</xdr:rowOff>
    </xdr:from>
    <xdr:to>
      <xdr:col>9</xdr:col>
      <xdr:colOff>25401</xdr:colOff>
      <xdr:row>4</xdr:row>
      <xdr:rowOff>7154</xdr:rowOff>
    </xdr:to>
    <xdr:pic>
      <xdr:nvPicPr>
        <xdr:cNvPr id="8" name="Picture 2">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66675"/>
          <a:ext cx="1476376" cy="756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S65557"/>
  <sheetViews>
    <sheetView showGridLines="0" tabSelected="1" view="pageBreakPreview" zoomScale="85" zoomScaleNormal="100" zoomScaleSheetLayoutView="85" workbookViewId="0">
      <selection activeCell="AM24" sqref="AM24:AQ24"/>
    </sheetView>
  </sheetViews>
  <sheetFormatPr defaultColWidth="0" defaultRowHeight="11.5" zeroHeight="1"/>
  <cols>
    <col min="1" max="1" width="5" style="58" customWidth="1"/>
    <col min="2" max="2" width="4.77734375" style="13" customWidth="1"/>
    <col min="3" max="5" width="2.77734375" style="13" customWidth="1"/>
    <col min="6" max="6" width="3.33203125" style="13" customWidth="1"/>
    <col min="7" max="7" width="2.77734375" style="13" customWidth="1"/>
    <col min="8" max="8" width="3.109375" style="13" customWidth="1"/>
    <col min="9" max="9" width="2.77734375" style="13" customWidth="1"/>
    <col min="10" max="10" width="5.109375" style="13" customWidth="1"/>
    <col min="11" max="11" width="3" style="13" customWidth="1"/>
    <col min="12" max="14" width="2.77734375" style="13" customWidth="1"/>
    <col min="15" max="15" width="4.109375" style="13" customWidth="1"/>
    <col min="16" max="16" width="2.77734375" style="13" customWidth="1"/>
    <col min="17" max="17" width="4.44140625" style="13" customWidth="1"/>
    <col min="18" max="18" width="3.109375" style="13" customWidth="1"/>
    <col min="19" max="19" width="4.6640625" style="13" customWidth="1"/>
    <col min="20" max="20" width="3.6640625" style="13" customWidth="1"/>
    <col min="21" max="21" width="4.44140625" style="13" customWidth="1"/>
    <col min="22" max="22" width="5.44140625" style="13" customWidth="1"/>
    <col min="23" max="23" width="3.109375" style="13" customWidth="1"/>
    <col min="24" max="24" width="2.77734375" style="13" customWidth="1"/>
    <col min="25" max="25" width="5.77734375" style="13" customWidth="1"/>
    <col min="26" max="26" width="5.21875" style="13" customWidth="1"/>
    <col min="27" max="27" width="2.44140625" style="13" customWidth="1"/>
    <col min="28" max="28" width="2.77734375" style="13" customWidth="1"/>
    <col min="29" max="31" width="4" style="13" customWidth="1"/>
    <col min="32" max="32" width="3.6640625" style="13" customWidth="1"/>
    <col min="33" max="34" width="4.6640625" style="13" customWidth="1"/>
    <col min="35" max="35" width="2" style="13" customWidth="1"/>
    <col min="36" max="36" width="2.33203125" style="13" customWidth="1"/>
    <col min="37" max="37" width="5.77734375" style="13" customWidth="1"/>
    <col min="38" max="38" width="1.6640625" style="13" customWidth="1"/>
    <col min="39" max="39" width="4.33203125" style="13" customWidth="1"/>
    <col min="40" max="40" width="8.44140625" style="13" customWidth="1"/>
    <col min="41" max="41" width="2.109375" style="13" customWidth="1"/>
    <col min="42" max="42" width="2.77734375" style="13" customWidth="1"/>
    <col min="43" max="43" width="7.44140625" style="13" customWidth="1"/>
    <col min="44" max="44" width="2" style="13" customWidth="1"/>
    <col min="45" max="53" width="2.77734375" style="13" hidden="1" customWidth="1"/>
    <col min="54" max="54" width="0.109375" style="13" customWidth="1"/>
    <col min="55" max="68" width="2.77734375" style="13" hidden="1" customWidth="1"/>
    <col min="69" max="69" width="1.6640625" style="13" hidden="1" customWidth="1"/>
    <col min="70" max="127" width="2.77734375" style="13" hidden="1" customWidth="1"/>
    <col min="128" max="128" width="1.109375" style="13" hidden="1" customWidth="1"/>
    <col min="129" max="145" width="2.77734375" style="13" hidden="1" customWidth="1"/>
    <col min="146" max="146" width="1.33203125" style="13" hidden="1" customWidth="1"/>
    <col min="147" max="148" width="2.77734375" style="13" hidden="1" customWidth="1"/>
    <col min="149" max="149" width="1.33203125" style="13" hidden="1" customWidth="1"/>
    <col min="150" max="226" width="2.77734375" style="13" hidden="1" customWidth="1"/>
    <col min="227" max="227" width="2.109375" style="13" hidden="1" customWidth="1"/>
    <col min="228" max="16384" width="2.77734375" style="13" hidden="1"/>
  </cols>
  <sheetData>
    <row r="1" spans="1:44" s="15" customFormat="1" ht="15.75" customHeight="1" thickTop="1" thickBot="1">
      <c r="A1" s="68"/>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100" t="str">
        <f>IF(AG1="Tiếng việt","Language:","Ngôn Ngữ:")</f>
        <v>Language:</v>
      </c>
      <c r="AE1" s="101"/>
      <c r="AF1" s="101"/>
      <c r="AG1" s="336" t="s">
        <v>181</v>
      </c>
      <c r="AH1" s="336"/>
      <c r="AI1" s="336"/>
      <c r="AJ1" s="107"/>
      <c r="AK1" s="133"/>
      <c r="AL1" s="134"/>
      <c r="AM1" s="134"/>
      <c r="AN1" s="134"/>
      <c r="AO1" s="134"/>
      <c r="AP1" s="134"/>
      <c r="AQ1" s="134"/>
      <c r="AR1" s="108"/>
    </row>
    <row r="2" spans="1:44" s="15" customFormat="1" ht="8.25" customHeight="1">
      <c r="A2" s="45"/>
      <c r="B2" s="16"/>
      <c r="C2" s="16"/>
      <c r="E2" s="16"/>
      <c r="F2" s="16"/>
      <c r="G2" s="16" t="s">
        <v>981</v>
      </c>
      <c r="H2" s="16"/>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109"/>
      <c r="AK2" s="383" t="s">
        <v>998</v>
      </c>
      <c r="AL2" s="384"/>
      <c r="AM2" s="384"/>
      <c r="AN2" s="384"/>
      <c r="AO2" s="384"/>
      <c r="AP2" s="384"/>
      <c r="AQ2" s="385"/>
      <c r="AR2" s="110"/>
    </row>
    <row r="3" spans="1:44" s="15" customFormat="1" ht="33" customHeight="1">
      <c r="A3" s="46"/>
      <c r="B3" s="17"/>
      <c r="C3" s="17"/>
      <c r="D3" s="17"/>
      <c r="E3" s="17"/>
      <c r="F3" s="17"/>
      <c r="G3" s="17"/>
      <c r="H3" s="17"/>
      <c r="I3" s="337" t="str">
        <f>IF(AG1="Tiếng việt",Translate!A3,Translate!B3)</f>
        <v>THÔNG TIN ỨNG VIÊN</v>
      </c>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111"/>
      <c r="AK3" s="386"/>
      <c r="AL3" s="387"/>
      <c r="AM3" s="387"/>
      <c r="AN3" s="387"/>
      <c r="AO3" s="387"/>
      <c r="AP3" s="387"/>
      <c r="AQ3" s="388"/>
      <c r="AR3" s="110"/>
    </row>
    <row r="4" spans="1:44" s="15" customFormat="1" ht="7.5" customHeight="1">
      <c r="A4" s="45"/>
      <c r="B4" s="16"/>
      <c r="C4" s="16"/>
      <c r="D4" s="16"/>
      <c r="E4" s="16"/>
      <c r="F4" s="16"/>
      <c r="G4" s="16"/>
      <c r="H4" s="16"/>
      <c r="I4" s="16"/>
      <c r="J4" s="18"/>
      <c r="K4" s="18"/>
      <c r="L4" s="18"/>
      <c r="M4" s="18"/>
      <c r="N4" s="18"/>
      <c r="O4" s="18"/>
      <c r="P4" s="18"/>
      <c r="Q4" s="18"/>
      <c r="R4" s="18"/>
      <c r="S4" s="18"/>
      <c r="T4" s="18"/>
      <c r="U4" s="18"/>
      <c r="V4" s="18"/>
      <c r="W4" s="18"/>
      <c r="X4" s="18"/>
      <c r="Y4" s="19"/>
      <c r="AA4" s="20"/>
      <c r="AC4" s="19"/>
      <c r="AD4" s="19"/>
      <c r="AE4" s="19"/>
      <c r="AF4" s="19"/>
      <c r="AG4" s="19"/>
      <c r="AH4" s="19"/>
      <c r="AI4" s="19"/>
      <c r="AJ4" s="18"/>
      <c r="AK4" s="386"/>
      <c r="AL4" s="387"/>
      <c r="AM4" s="387"/>
      <c r="AN4" s="387"/>
      <c r="AO4" s="387"/>
      <c r="AP4" s="387"/>
      <c r="AQ4" s="388"/>
      <c r="AR4" s="110"/>
    </row>
    <row r="5" spans="1:44" s="15" customFormat="1" ht="8.25" customHeight="1">
      <c r="A5" s="45"/>
      <c r="B5" s="16"/>
      <c r="C5" s="16"/>
      <c r="D5" s="16"/>
      <c r="E5" s="16"/>
      <c r="F5" s="16"/>
      <c r="G5" s="16"/>
      <c r="H5" s="16"/>
      <c r="I5" s="16"/>
      <c r="K5" s="18"/>
      <c r="L5" s="18"/>
      <c r="M5" s="18"/>
      <c r="N5" s="18"/>
      <c r="O5" s="18"/>
      <c r="P5" s="18"/>
      <c r="Q5" s="18"/>
      <c r="R5" s="18"/>
      <c r="S5" s="18"/>
      <c r="T5" s="18"/>
      <c r="U5" s="18"/>
      <c r="V5" s="18"/>
      <c r="W5" s="18"/>
      <c r="X5" s="18"/>
      <c r="Y5" s="18"/>
      <c r="Z5" s="21"/>
      <c r="AA5" s="21"/>
      <c r="AB5" s="21"/>
      <c r="AC5" s="21"/>
      <c r="AD5" s="21"/>
      <c r="AE5" s="21"/>
      <c r="AF5" s="21"/>
      <c r="AG5" s="21"/>
      <c r="AH5" s="21"/>
      <c r="AI5" s="21"/>
      <c r="AJ5" s="18"/>
      <c r="AK5" s="386"/>
      <c r="AL5" s="387"/>
      <c r="AM5" s="387"/>
      <c r="AN5" s="387"/>
      <c r="AO5" s="387"/>
      <c r="AP5" s="387"/>
      <c r="AQ5" s="388"/>
      <c r="AR5" s="110"/>
    </row>
    <row r="6" spans="1:44" s="15" customFormat="1" ht="12.75" customHeight="1">
      <c r="A6" s="44"/>
      <c r="B6" s="338" t="str">
        <f>IF($AG$1="tiếng việt",Translate!A5,Translate!B5)</f>
        <v>* Nhập đầy đủ các thông tin trong các ô text hiển thị trên File thông tin (nếu có)</v>
      </c>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14"/>
      <c r="AH6" s="14"/>
      <c r="AI6" s="14"/>
      <c r="AJ6" s="14"/>
      <c r="AK6" s="386"/>
      <c r="AL6" s="387"/>
      <c r="AM6" s="387"/>
      <c r="AN6" s="387"/>
      <c r="AO6" s="387"/>
      <c r="AP6" s="387"/>
      <c r="AQ6" s="388"/>
      <c r="AR6" s="110"/>
    </row>
    <row r="7" spans="1:44" s="15" customFormat="1" ht="12.75" customHeight="1">
      <c r="A7" s="46"/>
      <c r="B7" s="338" t="str">
        <f>IF($AG$1="tiếng việt",Translate!A6,Translate!B6)</f>
        <v>* Đọc kỹ các hướng dẫn kèm theo ở mỗi câu hỏi</v>
      </c>
      <c r="C7" s="338"/>
      <c r="D7" s="338"/>
      <c r="E7" s="338"/>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c r="AF7" s="338"/>
      <c r="AG7" s="17"/>
      <c r="AH7" s="17"/>
      <c r="AI7" s="17"/>
      <c r="AJ7" s="17"/>
      <c r="AK7" s="386"/>
      <c r="AL7" s="387"/>
      <c r="AM7" s="387"/>
      <c r="AN7" s="387"/>
      <c r="AO7" s="387"/>
      <c r="AP7" s="387"/>
      <c r="AQ7" s="388"/>
      <c r="AR7" s="110"/>
    </row>
    <row r="8" spans="1:44" s="15" customFormat="1" ht="12.75" customHeight="1">
      <c r="A8" s="46"/>
      <c r="B8" s="335" t="str">
        <f>IF($AG$1="tiếng việt",Translate!A7,Translate!B7)</f>
        <v>* Không chỉnh sửa (thêm hàng, cột) File thông tin này, MB không ghi nhận những thông tin của File đã bị sửa format</v>
      </c>
      <c r="C8" s="335"/>
      <c r="D8" s="335"/>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5"/>
      <c r="AF8" s="335"/>
      <c r="AG8" s="17"/>
      <c r="AH8" s="17"/>
      <c r="AI8" s="17"/>
      <c r="AJ8" s="17"/>
      <c r="AK8" s="386"/>
      <c r="AL8" s="387"/>
      <c r="AM8" s="387"/>
      <c r="AN8" s="387"/>
      <c r="AO8" s="387"/>
      <c r="AP8" s="387"/>
      <c r="AQ8" s="388"/>
      <c r="AR8" s="110"/>
    </row>
    <row r="9" spans="1:44" s="15" customFormat="1" ht="12.75" customHeight="1">
      <c r="A9" s="46"/>
      <c r="B9" s="335" t="str">
        <f>IF($AG$1="tiếng việt",Translate!A8,Translate!B8)</f>
        <v>* Những thông tin không đầy đủ sẽ không được xét duyệt</v>
      </c>
      <c r="C9" s="335"/>
      <c r="D9" s="335"/>
      <c r="E9" s="335"/>
      <c r="F9" s="335"/>
      <c r="G9" s="335"/>
      <c r="H9" s="335"/>
      <c r="I9" s="335"/>
      <c r="J9" s="335"/>
      <c r="K9" s="335"/>
      <c r="L9" s="335"/>
      <c r="M9" s="335"/>
      <c r="N9" s="335"/>
      <c r="O9" s="335"/>
      <c r="P9" s="335"/>
      <c r="Q9" s="335"/>
      <c r="R9" s="335"/>
      <c r="S9" s="335"/>
      <c r="T9" s="335"/>
      <c r="U9" s="335"/>
      <c r="V9" s="335"/>
      <c r="W9" s="335"/>
      <c r="X9" s="335"/>
      <c r="Y9" s="335"/>
      <c r="Z9" s="335"/>
      <c r="AA9" s="335"/>
      <c r="AB9" s="335"/>
      <c r="AC9" s="335"/>
      <c r="AD9" s="335"/>
      <c r="AE9" s="335"/>
      <c r="AF9" s="335"/>
      <c r="AG9" s="17"/>
      <c r="AH9" s="17"/>
      <c r="AI9" s="17"/>
      <c r="AJ9" s="17"/>
      <c r="AK9" s="386"/>
      <c r="AL9" s="387"/>
      <c r="AM9" s="387"/>
      <c r="AN9" s="387"/>
      <c r="AO9" s="387"/>
      <c r="AP9" s="387"/>
      <c r="AQ9" s="388"/>
      <c r="AR9" s="110"/>
    </row>
    <row r="10" spans="1:44" s="15" customFormat="1" ht="22.5" customHeight="1">
      <c r="A10" s="46"/>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17"/>
      <c r="AH10" s="17"/>
      <c r="AI10" s="17"/>
      <c r="AJ10" s="17"/>
      <c r="AK10" s="386"/>
      <c r="AL10" s="387"/>
      <c r="AM10" s="387"/>
      <c r="AN10" s="387"/>
      <c r="AO10" s="387"/>
      <c r="AP10" s="387"/>
      <c r="AQ10" s="388"/>
      <c r="AR10" s="110"/>
    </row>
    <row r="11" spans="1:44" s="15" customFormat="1" ht="20.25" customHeight="1">
      <c r="A11" s="126">
        <v>2023</v>
      </c>
      <c r="B11" s="333" t="str">
        <f>IF($AG$1="tiếng việt",Translate!A10,Translate!B10)</f>
        <v>VỊ TRÍ DỰ TUYỂN</v>
      </c>
      <c r="C11" s="333"/>
      <c r="D11" s="333"/>
      <c r="E11" s="333"/>
      <c r="F11" s="333"/>
      <c r="G11" s="333"/>
      <c r="H11" s="333"/>
      <c r="I11" s="333"/>
      <c r="J11" s="333"/>
      <c r="K11" s="333"/>
      <c r="L11" s="333"/>
      <c r="M11" s="333"/>
      <c r="N11" s="333"/>
      <c r="O11" s="333"/>
      <c r="P11" s="333"/>
      <c r="Q11" s="333"/>
      <c r="R11" s="333"/>
      <c r="S11" s="333"/>
      <c r="T11" s="333"/>
      <c r="U11" s="333"/>
      <c r="V11" s="333"/>
      <c r="W11" s="333"/>
      <c r="X11" s="333"/>
      <c r="Y11" s="333"/>
      <c r="Z11" s="333"/>
      <c r="AA11" s="333"/>
      <c r="AB11" s="23"/>
      <c r="AC11" s="24"/>
      <c r="AD11" s="24"/>
      <c r="AE11" s="24"/>
      <c r="AF11" s="24"/>
      <c r="AG11" s="24"/>
      <c r="AH11" s="24"/>
      <c r="AI11" s="24"/>
      <c r="AJ11" s="24"/>
      <c r="AK11" s="389"/>
      <c r="AL11" s="390"/>
      <c r="AM11" s="390"/>
      <c r="AN11" s="390"/>
      <c r="AO11" s="390"/>
      <c r="AP11" s="390"/>
      <c r="AQ11" s="391"/>
      <c r="AR11" s="61"/>
    </row>
    <row r="12" spans="1:44" s="30" customFormat="1" ht="15.75" customHeight="1">
      <c r="A12" s="48"/>
      <c r="B12" s="192" t="str">
        <f>IF($AG$1="tiếng việt",Translate!A11,Translate!B11)</f>
        <v>Nguyện vọng 1</v>
      </c>
      <c r="C12" s="192"/>
      <c r="D12" s="192"/>
      <c r="E12" s="192"/>
      <c r="F12" s="192"/>
      <c r="G12" s="192"/>
      <c r="H12" s="192"/>
      <c r="I12" s="192"/>
      <c r="J12" s="192"/>
      <c r="K12" s="192"/>
      <c r="L12" s="192"/>
      <c r="M12" s="192"/>
      <c r="N12" s="192"/>
      <c r="O12" s="25"/>
      <c r="P12" s="192" t="str">
        <f>IF($AG$1="tiếng việt",Translate!A12,Translate!B12)</f>
        <v>Nguyện vọng 2</v>
      </c>
      <c r="Q12" s="192"/>
      <c r="R12" s="192"/>
      <c r="S12" s="192"/>
      <c r="T12" s="192"/>
      <c r="U12" s="192"/>
      <c r="V12" s="192"/>
      <c r="W12" s="192"/>
      <c r="X12" s="192"/>
      <c r="Y12" s="192"/>
      <c r="Z12" s="192"/>
      <c r="AA12" s="192"/>
      <c r="AB12" s="192"/>
      <c r="AC12" s="23"/>
      <c r="AD12" s="23"/>
      <c r="AE12" s="23"/>
      <c r="AF12" s="23"/>
      <c r="AG12" s="23"/>
      <c r="AH12" s="23"/>
      <c r="AI12" s="23"/>
      <c r="AJ12" s="23"/>
      <c r="AK12" s="23"/>
      <c r="AL12" s="23"/>
      <c r="AM12" s="23"/>
      <c r="AN12" s="23"/>
      <c r="AO12" s="23"/>
      <c r="AP12" s="23"/>
      <c r="AQ12" s="92"/>
      <c r="AR12" s="61"/>
    </row>
    <row r="13" spans="1:44" s="15" customFormat="1" ht="24.4" customHeight="1">
      <c r="A13" s="48"/>
      <c r="B13" s="248"/>
      <c r="C13" s="249"/>
      <c r="D13" s="249"/>
      <c r="E13" s="249"/>
      <c r="F13" s="249"/>
      <c r="G13" s="249"/>
      <c r="H13" s="249"/>
      <c r="I13" s="249"/>
      <c r="J13" s="249"/>
      <c r="K13" s="249"/>
      <c r="L13" s="249"/>
      <c r="M13" s="249"/>
      <c r="N13" s="250"/>
      <c r="O13" s="23"/>
      <c r="P13" s="339"/>
      <c r="Q13" s="340"/>
      <c r="R13" s="340"/>
      <c r="S13" s="340"/>
      <c r="T13" s="340"/>
      <c r="U13" s="340"/>
      <c r="V13" s="340"/>
      <c r="W13" s="340"/>
      <c r="X13" s="340"/>
      <c r="Y13" s="340"/>
      <c r="Z13" s="340"/>
      <c r="AA13" s="340"/>
      <c r="AB13" s="341"/>
      <c r="AC13" s="332" t="str">
        <f>IF($AG$1="tiếng việt",Translate!A13,Translate!B13)</f>
        <v>Địa điểm làm việc</v>
      </c>
      <c r="AD13" s="260"/>
      <c r="AE13" s="260"/>
      <c r="AF13" s="260"/>
      <c r="AG13" s="260"/>
      <c r="AH13" s="260"/>
      <c r="AI13" s="23"/>
      <c r="AJ13" s="327"/>
      <c r="AK13" s="294"/>
      <c r="AL13" s="294"/>
      <c r="AM13" s="294"/>
      <c r="AN13" s="294"/>
      <c r="AO13" s="294"/>
      <c r="AP13" s="294"/>
      <c r="AQ13" s="295"/>
      <c r="AR13" s="61"/>
    </row>
    <row r="14" spans="1:44" ht="3.75" customHeight="1">
      <c r="A14" s="49"/>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62"/>
    </row>
    <row r="15" spans="1:44" ht="4.5" customHeight="1" thickBot="1">
      <c r="A15" s="49"/>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1"/>
      <c r="AC15" s="11"/>
      <c r="AD15" s="11"/>
      <c r="AE15" s="11"/>
      <c r="AF15" s="11"/>
      <c r="AG15" s="11"/>
      <c r="AH15" s="11"/>
      <c r="AI15" s="11"/>
      <c r="AJ15" s="11"/>
      <c r="AK15" s="11"/>
      <c r="AL15" s="11"/>
      <c r="AM15" s="11"/>
      <c r="AN15" s="11"/>
      <c r="AO15" s="11"/>
      <c r="AP15" s="11"/>
      <c r="AQ15" s="11"/>
      <c r="AR15" s="63"/>
    </row>
    <row r="16" spans="1:44" s="74" customFormat="1" ht="15" customHeight="1">
      <c r="A16" s="76">
        <v>1</v>
      </c>
      <c r="B16" s="191" t="str">
        <f>IF($AG$1="tiếng việt",Translate!A14,Translate!B14)</f>
        <v>THÔNG TIN CÁ NHÂN</v>
      </c>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c r="AO16" s="191"/>
      <c r="AP16" s="191"/>
      <c r="AQ16" s="191"/>
      <c r="AR16" s="77"/>
    </row>
    <row r="17" spans="1:44" ht="18.75" customHeight="1">
      <c r="A17" s="50"/>
      <c r="B17" s="124" t="str">
        <f>IF($AG$1="tiếng việt",Translate!A15,Translate!B15)</f>
        <v>Họ và tên</v>
      </c>
      <c r="C17" s="125"/>
      <c r="D17" s="125"/>
      <c r="E17" s="125"/>
      <c r="F17" s="125"/>
      <c r="G17" s="125"/>
      <c r="H17" s="125"/>
      <c r="I17" s="125"/>
      <c r="J17" s="125"/>
      <c r="K17" s="125"/>
      <c r="L17" s="125"/>
      <c r="M17" s="125"/>
      <c r="N17" s="125"/>
      <c r="O17" s="125"/>
      <c r="P17" s="15"/>
      <c r="Q17" s="183" t="str">
        <f>IF($AG$1="tiếng việt",Translate!A18,Translate!B18)</f>
        <v>Ngày sinh</v>
      </c>
      <c r="R17" s="183"/>
      <c r="S17" s="183"/>
      <c r="T17" s="183"/>
      <c r="U17" s="183"/>
      <c r="V17" s="183"/>
      <c r="W17" s="183"/>
      <c r="X17" s="15"/>
      <c r="Y17" s="183" t="str">
        <f>IF($AG$1="tiếng việt",Translate!A19,Translate!B19)</f>
        <v>Giới tính</v>
      </c>
      <c r="Z17" s="183"/>
      <c r="AA17" s="183"/>
      <c r="AB17" s="183"/>
      <c r="AC17" s="183"/>
      <c r="AD17" s="183"/>
      <c r="AE17" s="183"/>
      <c r="AF17" s="15"/>
      <c r="AG17" s="183" t="str">
        <f>IF($AG$1="tiếng việt",Translate!A20,Translate!B20)</f>
        <v>Chiều cao (cm)</v>
      </c>
      <c r="AH17" s="183"/>
      <c r="AI17" s="183"/>
      <c r="AJ17" s="183"/>
      <c r="AK17" s="183"/>
      <c r="AL17" s="26"/>
      <c r="AM17" s="183" t="str">
        <f>IF($AG$1="tiếng việt",Translate!A21,Translate!B21)</f>
        <v>Cân nặng (kg)</v>
      </c>
      <c r="AN17" s="183"/>
      <c r="AO17" s="183"/>
      <c r="AP17" s="183"/>
      <c r="AQ17" s="183"/>
      <c r="AR17" s="63"/>
    </row>
    <row r="18" spans="1:44" s="43" customFormat="1" ht="23.15" customHeight="1">
      <c r="A18" s="57"/>
      <c r="B18" s="216"/>
      <c r="C18" s="217"/>
      <c r="D18" s="217"/>
      <c r="E18" s="217"/>
      <c r="F18" s="217"/>
      <c r="G18" s="217"/>
      <c r="H18" s="217"/>
      <c r="I18" s="217"/>
      <c r="J18" s="217"/>
      <c r="K18" s="217"/>
      <c r="L18" s="217"/>
      <c r="M18" s="217"/>
      <c r="N18" s="217"/>
      <c r="O18" s="218"/>
      <c r="P18" s="30"/>
      <c r="Q18" s="236"/>
      <c r="R18" s="237"/>
      <c r="S18" s="236"/>
      <c r="T18" s="195"/>
      <c r="U18" s="249"/>
      <c r="V18" s="249"/>
      <c r="W18" s="250"/>
      <c r="X18" s="92"/>
      <c r="Y18" s="327"/>
      <c r="Z18" s="294"/>
      <c r="AA18" s="294"/>
      <c r="AB18" s="294"/>
      <c r="AC18" s="294"/>
      <c r="AD18" s="294"/>
      <c r="AE18" s="295"/>
      <c r="AF18" s="30"/>
      <c r="AG18" s="293"/>
      <c r="AH18" s="294"/>
      <c r="AI18" s="294"/>
      <c r="AJ18" s="294"/>
      <c r="AK18" s="295"/>
      <c r="AL18" s="116"/>
      <c r="AM18" s="293"/>
      <c r="AN18" s="294"/>
      <c r="AO18" s="294"/>
      <c r="AP18" s="294"/>
      <c r="AQ18" s="295"/>
      <c r="AR18" s="66"/>
    </row>
    <row r="19" spans="1:44" ht="21.75" customHeight="1">
      <c r="A19" s="51"/>
      <c r="B19" s="102" t="str">
        <f>IF($AG$1="tiếng việt",Translate!A22,Translate!B22)</f>
        <v>Địa chỉ thường trú (Tỉnh-Thành phố/quận-huyện/phường - xã/ngõ - phố - thôn - xóm/số phòng - số nhà):</v>
      </c>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183" t="str">
        <f>IF($AG$1="tiếng việt",Translate!A24,Translate!B24)</f>
        <v>Số ĐT di động</v>
      </c>
      <c r="AH19" s="183"/>
      <c r="AI19" s="183"/>
      <c r="AJ19" s="183"/>
      <c r="AK19" s="183"/>
      <c r="AL19" s="183"/>
      <c r="AM19" s="183"/>
      <c r="AN19" s="183"/>
      <c r="AO19" s="183"/>
      <c r="AP19" s="183"/>
      <c r="AQ19" s="183"/>
      <c r="AR19" s="63"/>
    </row>
    <row r="20" spans="1:44" s="43" customFormat="1" ht="23.15" customHeight="1">
      <c r="A20" s="57"/>
      <c r="B20" s="329"/>
      <c r="C20" s="330"/>
      <c r="D20" s="330"/>
      <c r="E20" s="330"/>
      <c r="F20" s="330"/>
      <c r="G20" s="330"/>
      <c r="H20" s="331"/>
      <c r="I20" s="28"/>
      <c r="J20" s="327"/>
      <c r="K20" s="294"/>
      <c r="L20" s="294"/>
      <c r="M20" s="294"/>
      <c r="N20" s="294"/>
      <c r="O20" s="294"/>
      <c r="P20" s="295"/>
      <c r="Q20" s="28"/>
      <c r="R20" s="216"/>
      <c r="S20" s="217"/>
      <c r="T20" s="217"/>
      <c r="U20" s="217"/>
      <c r="V20" s="217"/>
      <c r="W20" s="217"/>
      <c r="X20" s="217"/>
      <c r="Y20" s="217"/>
      <c r="Z20" s="217"/>
      <c r="AA20" s="217"/>
      <c r="AB20" s="217"/>
      <c r="AC20" s="217"/>
      <c r="AD20" s="217"/>
      <c r="AE20" s="218"/>
      <c r="AF20" s="30"/>
      <c r="AG20" s="216"/>
      <c r="AH20" s="217"/>
      <c r="AI20" s="217"/>
      <c r="AJ20" s="217"/>
      <c r="AK20" s="217"/>
      <c r="AL20" s="217"/>
      <c r="AM20" s="217"/>
      <c r="AN20" s="217"/>
      <c r="AO20" s="217"/>
      <c r="AP20" s="217"/>
      <c r="AQ20" s="218"/>
      <c r="AR20" s="66"/>
    </row>
    <row r="21" spans="1:44" ht="25.5" customHeight="1">
      <c r="A21" s="51"/>
      <c r="B21" s="102" t="str">
        <f>IF($AG$1="tiếng việt",Translate!A25,Translate!B25)</f>
        <v>Nơi ở hiện nay (Tỉnh-Thành phố/quận-huyện/phường - xã/ngõ - phố - thôn - xóm/số phòng - số nhà):</v>
      </c>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186" t="str">
        <f>IF($AG$1="tiếng việt",Translate!A26,Translate!B26)</f>
        <v>Tình trạng hôn nhân 
(Độc thân/Đã lập GĐ/Ly hôn)</v>
      </c>
      <c r="AH21" s="186"/>
      <c r="AI21" s="186"/>
      <c r="AJ21" s="186"/>
      <c r="AK21" s="186"/>
      <c r="AL21" s="186"/>
      <c r="AM21" s="186"/>
      <c r="AN21" s="186"/>
      <c r="AO21" s="186"/>
      <c r="AP21" s="186"/>
      <c r="AQ21" s="186"/>
      <c r="AR21" s="63"/>
    </row>
    <row r="22" spans="1:44" ht="23.15" customHeight="1">
      <c r="A22" s="47"/>
      <c r="B22" s="329"/>
      <c r="C22" s="330"/>
      <c r="D22" s="330"/>
      <c r="E22" s="330"/>
      <c r="F22" s="330"/>
      <c r="G22" s="330"/>
      <c r="H22" s="331"/>
      <c r="I22" s="28"/>
      <c r="J22" s="329"/>
      <c r="K22" s="330"/>
      <c r="L22" s="330"/>
      <c r="M22" s="330"/>
      <c r="N22" s="330"/>
      <c r="O22" s="330"/>
      <c r="P22" s="331"/>
      <c r="Q22" s="28"/>
      <c r="R22" s="327"/>
      <c r="S22" s="294"/>
      <c r="T22" s="294"/>
      <c r="U22" s="294"/>
      <c r="V22" s="294"/>
      <c r="W22" s="294"/>
      <c r="X22" s="294"/>
      <c r="Y22" s="294"/>
      <c r="Z22" s="294"/>
      <c r="AA22" s="294"/>
      <c r="AB22" s="294"/>
      <c r="AC22" s="294"/>
      <c r="AD22" s="294"/>
      <c r="AE22" s="295"/>
      <c r="AF22" s="15"/>
      <c r="AG22" s="327"/>
      <c r="AH22" s="294"/>
      <c r="AI22" s="294"/>
      <c r="AJ22" s="294"/>
      <c r="AK22" s="294"/>
      <c r="AL22" s="294"/>
      <c r="AM22" s="294"/>
      <c r="AN22" s="294"/>
      <c r="AO22" s="294"/>
      <c r="AP22" s="294"/>
      <c r="AQ22" s="295"/>
      <c r="AR22" s="63"/>
    </row>
    <row r="23" spans="1:44" ht="20.25" customHeight="1">
      <c r="A23" s="50"/>
      <c r="B23" s="245" t="s">
        <v>19</v>
      </c>
      <c r="C23" s="317"/>
      <c r="D23" s="317"/>
      <c r="E23" s="317"/>
      <c r="F23" s="317"/>
      <c r="G23" s="317"/>
      <c r="H23" s="317"/>
      <c r="I23" s="317"/>
      <c r="J23" s="317"/>
      <c r="K23" s="317"/>
      <c r="L23" s="317"/>
      <c r="M23" s="317"/>
      <c r="N23" s="317"/>
      <c r="O23" s="317"/>
      <c r="P23" s="15"/>
      <c r="Q23" s="183" t="str">
        <f>IF($AG$1="tiếng việt",Translate!A28,Translate!B28)</f>
        <v>Số CMND/Hộ chiếu</v>
      </c>
      <c r="R23" s="183"/>
      <c r="S23" s="183"/>
      <c r="T23" s="183"/>
      <c r="U23" s="183"/>
      <c r="V23" s="183"/>
      <c r="W23" s="183"/>
      <c r="X23" s="15"/>
      <c r="Y23" s="183" t="str">
        <f>IF($AG$1="tiếng việt",Translate!A29,Translate!B29)</f>
        <v>Nơi cấp</v>
      </c>
      <c r="Z23" s="183"/>
      <c r="AA23" s="183"/>
      <c r="AB23" s="183"/>
      <c r="AC23" s="183"/>
      <c r="AD23" s="183"/>
      <c r="AE23" s="183"/>
      <c r="AF23" s="39"/>
      <c r="AG23" s="183" t="str">
        <f>IF($AG$1="tiếng việt",Translate!A30,Translate!B30)</f>
        <v>Ngày cấp</v>
      </c>
      <c r="AH23" s="183"/>
      <c r="AI23" s="183"/>
      <c r="AJ23" s="183"/>
      <c r="AK23" s="183"/>
      <c r="AL23" s="39"/>
      <c r="AM23" s="183" t="str">
        <f>IF($AG$1="tiếng việt",Translate!A31,Translate!B31)</f>
        <v>Dân tộc</v>
      </c>
      <c r="AN23" s="183"/>
      <c r="AO23" s="183"/>
      <c r="AP23" s="183"/>
      <c r="AQ23" s="183"/>
      <c r="AR23" s="63"/>
    </row>
    <row r="24" spans="1:44" s="43" customFormat="1" ht="23.15" customHeight="1">
      <c r="A24" s="57"/>
      <c r="B24" s="328"/>
      <c r="C24" s="294"/>
      <c r="D24" s="294"/>
      <c r="E24" s="294"/>
      <c r="F24" s="294"/>
      <c r="G24" s="294"/>
      <c r="H24" s="294"/>
      <c r="I24" s="294"/>
      <c r="J24" s="294"/>
      <c r="K24" s="294"/>
      <c r="L24" s="294"/>
      <c r="M24" s="294"/>
      <c r="N24" s="294"/>
      <c r="O24" s="295"/>
      <c r="P24" s="30"/>
      <c r="Q24" s="229"/>
      <c r="R24" s="230"/>
      <c r="S24" s="230"/>
      <c r="T24" s="230"/>
      <c r="U24" s="230"/>
      <c r="V24" s="230"/>
      <c r="W24" s="231"/>
      <c r="X24" s="92"/>
      <c r="Y24" s="329"/>
      <c r="Z24" s="330"/>
      <c r="AA24" s="330"/>
      <c r="AB24" s="330"/>
      <c r="AC24" s="330"/>
      <c r="AD24" s="330"/>
      <c r="AE24" s="331"/>
      <c r="AF24" s="30"/>
      <c r="AG24" s="137"/>
      <c r="AH24" s="138"/>
      <c r="AI24" s="234"/>
      <c r="AJ24" s="234"/>
      <c r="AK24" s="235"/>
      <c r="AL24" s="116"/>
      <c r="AM24" s="293"/>
      <c r="AN24" s="294"/>
      <c r="AO24" s="294"/>
      <c r="AP24" s="294"/>
      <c r="AQ24" s="295"/>
      <c r="AR24" s="66"/>
    </row>
    <row r="25" spans="1:44" ht="17.25" customHeight="1">
      <c r="A25" s="51"/>
      <c r="B25" s="93" t="str">
        <f>IF($AG$1="tiếng việt",Translate!A32,Translate!B32)</f>
        <v>Người liên hệ khẩn cấp khi cần</v>
      </c>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3"/>
      <c r="AC25" s="102"/>
      <c r="AD25" s="102"/>
      <c r="AE25" s="102"/>
      <c r="AF25" s="102"/>
      <c r="AG25" s="186" t="str">
        <f>IF($AG$1="tiếng việt",Translate!A33,Translate!B33)</f>
        <v xml:space="preserve">Số ĐT </v>
      </c>
      <c r="AH25" s="186"/>
      <c r="AI25" s="186"/>
      <c r="AJ25" s="186"/>
      <c r="AK25" s="186"/>
      <c r="AL25" s="26"/>
      <c r="AM25" s="186" t="str">
        <f>IF($AG$1="tiếng việt",Translate!A34,Translate!B34)</f>
        <v>Mối quan hệ</v>
      </c>
      <c r="AN25" s="186"/>
      <c r="AO25" s="186"/>
      <c r="AP25" s="186"/>
      <c r="AQ25" s="186"/>
      <c r="AR25" s="63"/>
    </row>
    <row r="26" spans="1:44" s="43" customFormat="1" ht="23.15" customHeight="1">
      <c r="A26" s="57"/>
      <c r="B26" s="216"/>
      <c r="C26" s="217"/>
      <c r="D26" s="217"/>
      <c r="E26" s="217"/>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8"/>
      <c r="AF26" s="30"/>
      <c r="AG26" s="354"/>
      <c r="AH26" s="217"/>
      <c r="AI26" s="217"/>
      <c r="AJ26" s="217"/>
      <c r="AK26" s="218"/>
      <c r="AL26" s="41"/>
      <c r="AM26" s="216"/>
      <c r="AN26" s="217"/>
      <c r="AO26" s="217"/>
      <c r="AP26" s="217"/>
      <c r="AQ26" s="218"/>
      <c r="AR26" s="66"/>
    </row>
    <row r="27" spans="1:44" ht="25.5" customHeight="1">
      <c r="A27" s="50"/>
      <c r="B27" s="245" t="str">
        <f>IF($AG$1="tiếng việt",Translate!A35,Translate!B35)</f>
        <v>Ngày có thể bắt đầu công việc</v>
      </c>
      <c r="C27" s="245"/>
      <c r="D27" s="245"/>
      <c r="E27" s="245"/>
      <c r="F27" s="245"/>
      <c r="G27" s="245"/>
      <c r="H27" s="245"/>
      <c r="I27" s="245"/>
      <c r="J27" s="245"/>
      <c r="K27" s="37"/>
      <c r="L27" s="37"/>
      <c r="M27" s="186" t="str">
        <f>IF($AG$1="tiếng việt",Translate!A36,Translate!B36)</f>
        <v>Thời điểm liên hệ phù hợp (từ ngày - đến ngày)</v>
      </c>
      <c r="N27" s="186"/>
      <c r="O27" s="186"/>
      <c r="P27" s="186"/>
      <c r="Q27" s="186"/>
      <c r="R27" s="186"/>
      <c r="S27" s="186"/>
      <c r="T27" s="186"/>
      <c r="U27" s="186"/>
      <c r="V27" s="186"/>
      <c r="W27" s="186"/>
      <c r="X27" s="186"/>
      <c r="Y27" s="186"/>
      <c r="Z27" s="186"/>
      <c r="AA27" s="186"/>
      <c r="AB27" s="186"/>
      <c r="AC27" s="186"/>
      <c r="AD27" s="186"/>
      <c r="AE27" s="186"/>
      <c r="AF27" s="37"/>
      <c r="AG27" s="183" t="str">
        <f>IF($AG$1="tiếng việt",Translate!A37,Translate!B37)</f>
        <v>Mức lương đề nghị</v>
      </c>
      <c r="AH27" s="183"/>
      <c r="AI27" s="183"/>
      <c r="AJ27" s="183"/>
      <c r="AK27" s="183"/>
      <c r="AL27" s="183"/>
      <c r="AM27" s="183"/>
      <c r="AN27" s="183"/>
      <c r="AO27" s="183"/>
      <c r="AP27" s="183"/>
      <c r="AQ27" s="183"/>
      <c r="AR27" s="63"/>
    </row>
    <row r="28" spans="1:44" s="43" customFormat="1" ht="23.15" customHeight="1">
      <c r="A28" s="57"/>
      <c r="B28" s="361"/>
      <c r="C28" s="362"/>
      <c r="D28" s="362"/>
      <c r="E28" s="362"/>
      <c r="F28" s="362"/>
      <c r="G28" s="362"/>
      <c r="H28" s="362"/>
      <c r="I28" s="362"/>
      <c r="J28" s="363"/>
      <c r="K28" s="30"/>
      <c r="L28" s="30"/>
      <c r="M28" s="216"/>
      <c r="N28" s="217"/>
      <c r="O28" s="217"/>
      <c r="P28" s="217"/>
      <c r="Q28" s="217"/>
      <c r="R28" s="217"/>
      <c r="S28" s="217"/>
      <c r="T28" s="217"/>
      <c r="U28" s="217"/>
      <c r="V28" s="217"/>
      <c r="W28" s="217"/>
      <c r="X28" s="217"/>
      <c r="Y28" s="217"/>
      <c r="Z28" s="217"/>
      <c r="AA28" s="217"/>
      <c r="AB28" s="217"/>
      <c r="AC28" s="217"/>
      <c r="AD28" s="217"/>
      <c r="AE28" s="218"/>
      <c r="AF28" s="30"/>
      <c r="AG28" s="216"/>
      <c r="AH28" s="217"/>
      <c r="AI28" s="217"/>
      <c r="AJ28" s="217"/>
      <c r="AK28" s="217"/>
      <c r="AL28" s="217"/>
      <c r="AM28" s="217"/>
      <c r="AN28" s="217"/>
      <c r="AO28" s="217"/>
      <c r="AP28" s="217"/>
      <c r="AQ28" s="218"/>
      <c r="AR28" s="66"/>
    </row>
    <row r="29" spans="1:44" ht="11.25" customHeight="1" thickBot="1">
      <c r="A29" s="52"/>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63"/>
    </row>
    <row r="30" spans="1:44" s="74" customFormat="1" ht="15" customHeight="1">
      <c r="A30" s="76">
        <v>2</v>
      </c>
      <c r="B30" s="191" t="str">
        <f>IF($AG$1="tiếng việt",Translate!A38,Translate!B38)</f>
        <v>QUÁ TRÌNH ĐÀO TẠO (Ghi đầy đủ và chi tiết)</v>
      </c>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1"/>
      <c r="AP30" s="191"/>
      <c r="AQ30" s="191"/>
      <c r="AR30" s="78"/>
    </row>
    <row r="31" spans="1:44" ht="14.25" customHeight="1">
      <c r="A31" s="50"/>
      <c r="B31" s="183" t="str">
        <f>IF($AG$1="tiếng việt",Translate!A39,Translate!B39)</f>
        <v>Tên Trường đào tạo</v>
      </c>
      <c r="C31" s="183"/>
      <c r="D31" s="183"/>
      <c r="E31" s="183"/>
      <c r="F31" s="183"/>
      <c r="G31" s="183"/>
      <c r="H31" s="183"/>
      <c r="I31" s="183"/>
      <c r="J31" s="183"/>
      <c r="K31" s="37"/>
      <c r="L31" s="183" t="str">
        <f>IF($AG$1="tiếng việt",Translate!A40,Translate!B40)</f>
        <v>Trình độ</v>
      </c>
      <c r="M31" s="183"/>
      <c r="N31" s="183"/>
      <c r="O31" s="183"/>
      <c r="P31" s="37"/>
      <c r="Q31" s="183" t="str">
        <f>IF($AG$1="tiếng việt",Translate!A41,Translate!B41)</f>
        <v>Chuyên ngành</v>
      </c>
      <c r="R31" s="183"/>
      <c r="S31" s="183"/>
      <c r="T31" s="183"/>
      <c r="U31" s="183"/>
      <c r="V31" s="183"/>
      <c r="W31" s="183"/>
      <c r="X31" s="37"/>
      <c r="Y31" s="348" t="str">
        <f>IF($AG$1="tiếng việt",Translate!A42,Translate!B42)</f>
        <v xml:space="preserve">Thời gian </v>
      </c>
      <c r="Z31" s="348"/>
      <c r="AA31" s="348"/>
      <c r="AB31" s="348"/>
      <c r="AC31" s="348"/>
      <c r="AD31" s="348"/>
      <c r="AE31" s="348"/>
      <c r="AF31" s="37"/>
      <c r="AG31" s="183" t="str">
        <f>IF($AG$1="tiếng việt",Translate!A45,Translate!B45)</f>
        <v>Điểm TB</v>
      </c>
      <c r="AH31" s="183"/>
      <c r="AI31" s="123"/>
      <c r="AJ31" s="183" t="str">
        <f>IF($AG$1="tiếng việt",Translate!A144,Translate!B144)</f>
        <v>Thang điểm</v>
      </c>
      <c r="AK31" s="183"/>
      <c r="AL31" s="26"/>
      <c r="AM31" s="158" t="str">
        <f>IF($AG$1="tiếng việt",Translate!A145,Translate!B145)</f>
        <v>Xếp loại</v>
      </c>
      <c r="AN31" s="158"/>
      <c r="AO31" s="142"/>
      <c r="AP31" s="156" t="str">
        <f>IF($AG$1="tiếng việt",Translate!A46,Translate!B46)</f>
        <v xml:space="preserve">Loại hình đào tạo </v>
      </c>
      <c r="AQ31" s="156"/>
      <c r="AR31" s="64"/>
    </row>
    <row r="32" spans="1:44" ht="27.75" customHeight="1">
      <c r="A32" s="50"/>
      <c r="B32" s="183"/>
      <c r="C32" s="183"/>
      <c r="D32" s="183"/>
      <c r="E32" s="183"/>
      <c r="F32" s="183"/>
      <c r="G32" s="183"/>
      <c r="H32" s="183"/>
      <c r="I32" s="183"/>
      <c r="J32" s="183"/>
      <c r="K32" s="37"/>
      <c r="L32" s="183"/>
      <c r="M32" s="183"/>
      <c r="N32" s="183"/>
      <c r="O32" s="183"/>
      <c r="P32" s="37"/>
      <c r="Q32" s="183"/>
      <c r="R32" s="183"/>
      <c r="S32" s="183"/>
      <c r="T32" s="183"/>
      <c r="U32" s="183"/>
      <c r="V32" s="183"/>
      <c r="W32" s="183"/>
      <c r="X32" s="37"/>
      <c r="Y32" s="183" t="str">
        <f>IF($AG$1="tiếng việt",Translate!A43,Translate!B43)</f>
        <v>Thời điểm bắt đầu</v>
      </c>
      <c r="Z32" s="183"/>
      <c r="AA32" s="183"/>
      <c r="AB32" s="104" t="s">
        <v>68</v>
      </c>
      <c r="AC32" s="183" t="str">
        <f>IF($AG$1="tiếng việt",Translate!A44,Translate!B44)</f>
        <v>Thời điểm tốt nghiệp</v>
      </c>
      <c r="AD32" s="183"/>
      <c r="AE32" s="183"/>
      <c r="AF32" s="37"/>
      <c r="AG32" s="183"/>
      <c r="AH32" s="183"/>
      <c r="AI32" s="123"/>
      <c r="AJ32" s="175"/>
      <c r="AK32" s="175"/>
      <c r="AL32" s="26"/>
      <c r="AM32" s="159"/>
      <c r="AN32" s="159"/>
      <c r="AO32" s="142"/>
      <c r="AP32" s="157"/>
      <c r="AQ32" s="157"/>
      <c r="AR32" s="64"/>
    </row>
    <row r="33" spans="1:44" s="43" customFormat="1" ht="39" customHeight="1">
      <c r="A33" s="57"/>
      <c r="B33" s="238"/>
      <c r="C33" s="239"/>
      <c r="D33" s="239"/>
      <c r="E33" s="239"/>
      <c r="F33" s="239"/>
      <c r="G33" s="239"/>
      <c r="H33" s="239"/>
      <c r="I33" s="239"/>
      <c r="J33" s="240"/>
      <c r="K33" s="30"/>
      <c r="L33" s="355" t="str">
        <f>IF($AG$1="tiếng việt",Translate!A47,Translate!B47)</f>
        <v>PTTH</v>
      </c>
      <c r="M33" s="356"/>
      <c r="N33" s="356"/>
      <c r="O33" s="357"/>
      <c r="P33" s="30"/>
      <c r="Q33" s="358"/>
      <c r="R33" s="359"/>
      <c r="S33" s="359"/>
      <c r="T33" s="359"/>
      <c r="U33" s="359"/>
      <c r="V33" s="359"/>
      <c r="W33" s="360"/>
      <c r="X33" s="89"/>
      <c r="Y33" s="349"/>
      <c r="Z33" s="350"/>
      <c r="AA33" s="351"/>
      <c r="AB33" s="116"/>
      <c r="AC33" s="150"/>
      <c r="AD33" s="352"/>
      <c r="AE33" s="353"/>
      <c r="AF33" s="30"/>
      <c r="AG33" s="168"/>
      <c r="AH33" s="169"/>
      <c r="AI33" s="116"/>
      <c r="AJ33" s="162"/>
      <c r="AK33" s="163"/>
      <c r="AL33" s="41"/>
      <c r="AM33" s="164"/>
      <c r="AN33" s="165"/>
      <c r="AO33" s="116"/>
      <c r="AP33" s="164"/>
      <c r="AQ33" s="165"/>
      <c r="AR33" s="75"/>
    </row>
    <row r="34" spans="1:44" s="43" customFormat="1" ht="39" customHeight="1">
      <c r="A34" s="57"/>
      <c r="B34" s="162"/>
      <c r="C34" s="306"/>
      <c r="D34" s="306"/>
      <c r="E34" s="306"/>
      <c r="F34" s="306"/>
      <c r="G34" s="306"/>
      <c r="H34" s="306"/>
      <c r="I34" s="306"/>
      <c r="J34" s="163"/>
      <c r="K34" s="30"/>
      <c r="L34" s="311" t="str">
        <f>IF($AG$1="tiếng việt",Translate!A48,Translate!B48)</f>
        <v>Trung cấp</v>
      </c>
      <c r="M34" s="312"/>
      <c r="N34" s="312"/>
      <c r="O34" s="313"/>
      <c r="P34" s="30"/>
      <c r="Q34" s="314"/>
      <c r="R34" s="315"/>
      <c r="S34" s="315"/>
      <c r="T34" s="315"/>
      <c r="U34" s="315"/>
      <c r="V34" s="315"/>
      <c r="W34" s="316"/>
      <c r="X34" s="89"/>
      <c r="Y34" s="322"/>
      <c r="Z34" s="323"/>
      <c r="AA34" s="324"/>
      <c r="AB34" s="116"/>
      <c r="AC34" s="151"/>
      <c r="AD34" s="364"/>
      <c r="AE34" s="324"/>
      <c r="AF34" s="30"/>
      <c r="AG34" s="170"/>
      <c r="AH34" s="171"/>
      <c r="AI34" s="116"/>
      <c r="AJ34" s="162"/>
      <c r="AK34" s="163"/>
      <c r="AL34" s="41"/>
      <c r="AM34" s="162"/>
      <c r="AN34" s="163"/>
      <c r="AO34" s="116"/>
      <c r="AP34" s="162"/>
      <c r="AQ34" s="163"/>
      <c r="AR34" s="75"/>
    </row>
    <row r="35" spans="1:44" s="43" customFormat="1" ht="39" customHeight="1">
      <c r="A35" s="57"/>
      <c r="B35" s="241"/>
      <c r="C35" s="242"/>
      <c r="D35" s="242"/>
      <c r="E35" s="242"/>
      <c r="F35" s="242"/>
      <c r="G35" s="242"/>
      <c r="H35" s="242"/>
      <c r="I35" s="242"/>
      <c r="J35" s="243"/>
      <c r="K35" s="30"/>
      <c r="L35" s="311" t="str">
        <f>IF($AG$1="tiếng việt",Translate!A49,Translate!B49)</f>
        <v>Cao đẳng</v>
      </c>
      <c r="M35" s="312"/>
      <c r="N35" s="312"/>
      <c r="O35" s="313"/>
      <c r="P35" s="30"/>
      <c r="Q35" s="319"/>
      <c r="R35" s="320"/>
      <c r="S35" s="320"/>
      <c r="T35" s="320"/>
      <c r="U35" s="320"/>
      <c r="V35" s="320"/>
      <c r="W35" s="321"/>
      <c r="X35" s="89"/>
      <c r="Y35" s="345"/>
      <c r="Z35" s="346"/>
      <c r="AA35" s="347"/>
      <c r="AB35" s="116"/>
      <c r="AC35" s="148"/>
      <c r="AD35" s="364"/>
      <c r="AE35" s="324"/>
      <c r="AF35" s="30"/>
      <c r="AG35" s="170"/>
      <c r="AH35" s="171"/>
      <c r="AI35" s="116"/>
      <c r="AJ35" s="162"/>
      <c r="AK35" s="163"/>
      <c r="AL35" s="41"/>
      <c r="AM35" s="162"/>
      <c r="AN35" s="163"/>
      <c r="AO35" s="116"/>
      <c r="AP35" s="162"/>
      <c r="AQ35" s="163"/>
      <c r="AR35" s="75"/>
    </row>
    <row r="36" spans="1:44" s="43" customFormat="1" ht="39" customHeight="1">
      <c r="A36" s="57"/>
      <c r="B36" s="162"/>
      <c r="C36" s="306"/>
      <c r="D36" s="306"/>
      <c r="E36" s="306"/>
      <c r="F36" s="306"/>
      <c r="G36" s="306"/>
      <c r="H36" s="306"/>
      <c r="I36" s="306"/>
      <c r="J36" s="163"/>
      <c r="K36" s="30"/>
      <c r="L36" s="311" t="str">
        <f>IF($AG$1="tiếng việt",Translate!A50,Translate!B50)</f>
        <v>Đại học</v>
      </c>
      <c r="M36" s="312"/>
      <c r="N36" s="312"/>
      <c r="O36" s="313"/>
      <c r="P36" s="30"/>
      <c r="Q36" s="314"/>
      <c r="R36" s="315"/>
      <c r="S36" s="315"/>
      <c r="T36" s="315"/>
      <c r="U36" s="315"/>
      <c r="V36" s="315"/>
      <c r="W36" s="316"/>
      <c r="X36" s="89"/>
      <c r="Y36" s="322"/>
      <c r="Z36" s="323"/>
      <c r="AA36" s="324"/>
      <c r="AB36" s="116"/>
      <c r="AC36" s="148"/>
      <c r="AD36" s="364"/>
      <c r="AE36" s="324"/>
      <c r="AF36" s="30"/>
      <c r="AG36" s="170"/>
      <c r="AH36" s="171"/>
      <c r="AI36" s="116"/>
      <c r="AJ36" s="162"/>
      <c r="AK36" s="163"/>
      <c r="AL36" s="41"/>
      <c r="AM36" s="162"/>
      <c r="AN36" s="163"/>
      <c r="AO36" s="116"/>
      <c r="AP36" s="162"/>
      <c r="AQ36" s="163"/>
      <c r="AR36" s="75"/>
    </row>
    <row r="37" spans="1:44" s="43" customFormat="1" ht="39" customHeight="1">
      <c r="A37" s="57"/>
      <c r="B37" s="160"/>
      <c r="C37" s="244"/>
      <c r="D37" s="244"/>
      <c r="E37" s="244"/>
      <c r="F37" s="244"/>
      <c r="G37" s="244"/>
      <c r="H37" s="244"/>
      <c r="I37" s="244"/>
      <c r="J37" s="161"/>
      <c r="K37" s="30"/>
      <c r="L37" s="299" t="str">
        <f>IF($AG$1="tiếng việt",Translate!A51,Translate!B51)</f>
        <v>Trên ĐH</v>
      </c>
      <c r="M37" s="300"/>
      <c r="N37" s="300"/>
      <c r="O37" s="301"/>
      <c r="P37" s="30"/>
      <c r="Q37" s="296"/>
      <c r="R37" s="297"/>
      <c r="S37" s="297"/>
      <c r="T37" s="297"/>
      <c r="U37" s="297"/>
      <c r="V37" s="297"/>
      <c r="W37" s="298"/>
      <c r="X37" s="89"/>
      <c r="Y37" s="365"/>
      <c r="Z37" s="366"/>
      <c r="AA37" s="367"/>
      <c r="AB37" s="116"/>
      <c r="AC37" s="149"/>
      <c r="AD37" s="405"/>
      <c r="AE37" s="406"/>
      <c r="AF37" s="30"/>
      <c r="AG37" s="166"/>
      <c r="AH37" s="167"/>
      <c r="AI37" s="116"/>
      <c r="AJ37" s="184"/>
      <c r="AK37" s="185"/>
      <c r="AL37" s="41"/>
      <c r="AM37" s="160"/>
      <c r="AN37" s="161"/>
      <c r="AO37" s="116"/>
      <c r="AP37" s="160"/>
      <c r="AQ37" s="161"/>
      <c r="AR37" s="75"/>
    </row>
    <row r="38" spans="1:44" ht="27" customHeight="1">
      <c r="A38" s="51"/>
      <c r="B38" s="203" t="str">
        <f>IF($AG$1="tiếng việt",Translate!A52,Translate!B52)</f>
        <v>Ngoại ngữ (ghi rõ khả năng sử dụng từng kỹ năng theo mức độ: Tốt - Khá - Bình thường)</v>
      </c>
      <c r="C38" s="203"/>
      <c r="D38" s="203"/>
      <c r="E38" s="203"/>
      <c r="F38" s="203"/>
      <c r="G38" s="203"/>
      <c r="H38" s="203"/>
      <c r="I38" s="203"/>
      <c r="J38" s="203"/>
      <c r="K38" s="203"/>
      <c r="L38" s="203"/>
      <c r="M38" s="203"/>
      <c r="N38" s="203"/>
      <c r="O38" s="203"/>
      <c r="P38" s="203"/>
      <c r="Q38" s="203"/>
      <c r="R38" s="203"/>
      <c r="S38" s="203"/>
      <c r="T38" s="15"/>
      <c r="U38" s="183" t="str">
        <f>IF($AG$1="tiếng việt",Translate!A53,Translate!B53)</f>
        <v>Nghe</v>
      </c>
      <c r="V38" s="183"/>
      <c r="W38" s="183"/>
      <c r="X38" s="183"/>
      <c r="Y38" s="183"/>
      <c r="Z38" s="26"/>
      <c r="AA38" s="183" t="str">
        <f>IF($AG$1="tiếng việt",Translate!A54,Translate!B54)</f>
        <v>Nói</v>
      </c>
      <c r="AB38" s="183"/>
      <c r="AC38" s="183"/>
      <c r="AD38" s="183"/>
      <c r="AE38" s="183"/>
      <c r="AF38" s="102"/>
      <c r="AG38" s="183" t="str">
        <f>IF($AG$1="tiếng việt",Translate!A55,Translate!B55)</f>
        <v>Đọc</v>
      </c>
      <c r="AH38" s="183"/>
      <c r="AI38" s="183"/>
      <c r="AJ38" s="183"/>
      <c r="AK38" s="183"/>
      <c r="AL38" s="26"/>
      <c r="AM38" s="183" t="str">
        <f>IF($AG$1="tiếng việt",Translate!A56,Translate!B56)</f>
        <v>Viết</v>
      </c>
      <c r="AN38" s="183"/>
      <c r="AO38" s="183"/>
      <c r="AP38" s="183"/>
      <c r="AQ38" s="183"/>
      <c r="AR38" s="64"/>
    </row>
    <row r="39" spans="1:44" ht="23.15" customHeight="1">
      <c r="A39" s="47"/>
      <c r="B39" s="325" t="str">
        <f>IF($AG$1="tiếng việt",Translate!A57,Translate!B57)</f>
        <v>Tiếng Anh</v>
      </c>
      <c r="C39" s="325"/>
      <c r="D39" s="325"/>
      <c r="E39" s="325"/>
      <c r="F39" s="325"/>
      <c r="G39" s="325"/>
      <c r="H39" s="325"/>
      <c r="I39" s="325"/>
      <c r="J39" s="325"/>
      <c r="K39" s="325"/>
      <c r="L39" s="325"/>
      <c r="M39" s="325"/>
      <c r="N39" s="325"/>
      <c r="O39" s="325"/>
      <c r="P39" s="325"/>
      <c r="Q39" s="325"/>
      <c r="R39" s="325"/>
      <c r="S39" s="325"/>
      <c r="T39" s="15"/>
      <c r="U39" s="293"/>
      <c r="V39" s="294"/>
      <c r="W39" s="294"/>
      <c r="X39" s="294"/>
      <c r="Y39" s="295"/>
      <c r="Z39" s="41"/>
      <c r="AA39" s="293"/>
      <c r="AB39" s="294"/>
      <c r="AC39" s="294"/>
      <c r="AD39" s="294"/>
      <c r="AE39" s="295"/>
      <c r="AF39" s="30"/>
      <c r="AG39" s="293"/>
      <c r="AH39" s="294"/>
      <c r="AI39" s="294"/>
      <c r="AJ39" s="294"/>
      <c r="AK39" s="295"/>
      <c r="AL39" s="41"/>
      <c r="AM39" s="293"/>
      <c r="AN39" s="294"/>
      <c r="AO39" s="294"/>
      <c r="AP39" s="294"/>
      <c r="AQ39" s="295"/>
      <c r="AR39" s="64"/>
    </row>
    <row r="40" spans="1:44" ht="10.4" customHeight="1">
      <c r="A40" s="132"/>
      <c r="B40" s="117"/>
      <c r="C40" s="117"/>
      <c r="D40" s="117"/>
      <c r="E40" s="117"/>
      <c r="F40" s="117"/>
      <c r="G40" s="117"/>
      <c r="H40" s="117"/>
      <c r="I40" s="117"/>
      <c r="J40" s="117"/>
      <c r="K40" s="117"/>
      <c r="L40" s="117"/>
      <c r="M40" s="117"/>
      <c r="N40" s="117"/>
      <c r="O40" s="117"/>
      <c r="P40" s="117"/>
      <c r="Q40" s="117"/>
      <c r="R40" s="117"/>
      <c r="S40" s="117"/>
      <c r="T40" s="117"/>
      <c r="U40" s="120"/>
      <c r="V40" s="120"/>
      <c r="W40" s="120"/>
      <c r="X40" s="120"/>
      <c r="Y40" s="120"/>
      <c r="Z40" s="120"/>
      <c r="AA40" s="120"/>
      <c r="AB40" s="120"/>
      <c r="AC40" s="120"/>
      <c r="AD40" s="120"/>
      <c r="AE40" s="120"/>
      <c r="AF40" s="120"/>
      <c r="AG40" s="120"/>
      <c r="AH40" s="120"/>
      <c r="AI40" s="120"/>
      <c r="AJ40" s="120"/>
      <c r="AK40" s="120"/>
      <c r="AL40" s="120"/>
      <c r="AM40" s="120"/>
      <c r="AN40" s="120"/>
      <c r="AO40" s="120"/>
      <c r="AP40" s="120"/>
      <c r="AQ40" s="120"/>
      <c r="AR40" s="131"/>
    </row>
    <row r="41" spans="1:44" ht="23.15" customHeight="1">
      <c r="A41" s="47"/>
      <c r="B41" s="30" t="str">
        <f>IF($AG$1="tiếng việt",Translate!A58,Translate!B58)</f>
        <v>Ngoại ngữ khác</v>
      </c>
      <c r="C41" s="37"/>
      <c r="D41" s="37"/>
      <c r="E41" s="37"/>
      <c r="F41" s="37"/>
      <c r="G41" s="233"/>
      <c r="H41" s="234"/>
      <c r="I41" s="234"/>
      <c r="J41" s="234"/>
      <c r="K41" s="234"/>
      <c r="L41" s="234"/>
      <c r="M41" s="234"/>
      <c r="N41" s="234"/>
      <c r="O41" s="234"/>
      <c r="P41" s="234"/>
      <c r="Q41" s="234"/>
      <c r="R41" s="234"/>
      <c r="S41" s="235"/>
      <c r="T41" s="15"/>
      <c r="U41" s="293"/>
      <c r="V41" s="294"/>
      <c r="W41" s="294"/>
      <c r="X41" s="294"/>
      <c r="Y41" s="295"/>
      <c r="Z41" s="41"/>
      <c r="AA41" s="293"/>
      <c r="AB41" s="294"/>
      <c r="AC41" s="294"/>
      <c r="AD41" s="294"/>
      <c r="AE41" s="295"/>
      <c r="AF41" s="30"/>
      <c r="AG41" s="293"/>
      <c r="AH41" s="294"/>
      <c r="AI41" s="294"/>
      <c r="AJ41" s="294"/>
      <c r="AK41" s="295"/>
      <c r="AL41" s="41"/>
      <c r="AM41" s="293"/>
      <c r="AN41" s="294"/>
      <c r="AO41" s="294"/>
      <c r="AP41" s="294"/>
      <c r="AQ41" s="295"/>
      <c r="AR41" s="64"/>
    </row>
    <row r="42" spans="1:44" ht="27" customHeight="1">
      <c r="A42" s="51"/>
      <c r="B42" s="15" t="str">
        <f>IF($AG$1="tiếng việt",Translate!A59,Translate!B59)</f>
        <v>Chứng chỉ (nếu có)</v>
      </c>
      <c r="C42" s="15"/>
      <c r="D42" s="15"/>
      <c r="E42" s="15"/>
      <c r="F42" s="15"/>
      <c r="G42" s="15"/>
      <c r="H42" s="186" t="str">
        <f>IF($AG$1="tiếng việt",Translate!A60,Translate!B60)</f>
        <v>Điểm TOEIC</v>
      </c>
      <c r="I42" s="186"/>
      <c r="J42" s="186"/>
      <c r="K42" s="186"/>
      <c r="L42" s="186"/>
      <c r="M42" s="15"/>
      <c r="N42" s="186" t="str">
        <f>IF($AG$1="tiếng việt",Translate!A61,Translate!B61)</f>
        <v>Điểm TOEFL</v>
      </c>
      <c r="O42" s="186"/>
      <c r="P42" s="186"/>
      <c r="Q42" s="186"/>
      <c r="R42" s="186"/>
      <c r="S42" s="15"/>
      <c r="T42" s="186" t="str">
        <f>IF($AG$1="tiếng việt",Translate!A62,Translate!B62)</f>
        <v>Điểm IELTS</v>
      </c>
      <c r="U42" s="186"/>
      <c r="V42" s="186"/>
      <c r="W42" s="186"/>
      <c r="X42" s="186"/>
      <c r="Y42" s="15"/>
      <c r="Z42" s="175" t="str">
        <f>IF($AG$1="tiếng việt",Translate!A63,Translate!B63)</f>
        <v>Khác (ghi rõ)</v>
      </c>
      <c r="AA42" s="175"/>
      <c r="AB42" s="175"/>
      <c r="AC42" s="175"/>
      <c r="AD42" s="175"/>
      <c r="AE42" s="175"/>
      <c r="AF42" s="175"/>
      <c r="AG42" s="175"/>
      <c r="AH42" s="175"/>
      <c r="AI42" s="175"/>
      <c r="AJ42" s="175"/>
      <c r="AK42" s="175"/>
      <c r="AL42" s="175"/>
      <c r="AM42" s="175"/>
      <c r="AN42" s="175"/>
      <c r="AO42" s="175"/>
      <c r="AP42" s="175"/>
      <c r="AQ42" s="175"/>
      <c r="AR42" s="64"/>
    </row>
    <row r="43" spans="1:44" ht="23.15" customHeight="1">
      <c r="A43" s="47"/>
      <c r="B43" s="15"/>
      <c r="C43" s="15"/>
      <c r="D43" s="15"/>
      <c r="E43" s="15"/>
      <c r="F43" s="15"/>
      <c r="G43" s="15"/>
      <c r="H43" s="293"/>
      <c r="I43" s="294"/>
      <c r="J43" s="294"/>
      <c r="K43" s="294"/>
      <c r="L43" s="295"/>
      <c r="M43" s="15"/>
      <c r="N43" s="327"/>
      <c r="O43" s="294"/>
      <c r="P43" s="294"/>
      <c r="Q43" s="294"/>
      <c r="R43" s="295"/>
      <c r="S43" s="15"/>
      <c r="T43" s="293"/>
      <c r="U43" s="294"/>
      <c r="V43" s="294"/>
      <c r="W43" s="294"/>
      <c r="X43" s="295"/>
      <c r="Y43" s="15"/>
      <c r="Z43" s="172"/>
      <c r="AA43" s="173"/>
      <c r="AB43" s="173"/>
      <c r="AC43" s="173"/>
      <c r="AD43" s="173"/>
      <c r="AE43" s="173"/>
      <c r="AF43" s="173"/>
      <c r="AG43" s="173"/>
      <c r="AH43" s="173"/>
      <c r="AI43" s="173"/>
      <c r="AJ43" s="173"/>
      <c r="AK43" s="173"/>
      <c r="AL43" s="173"/>
      <c r="AM43" s="173"/>
      <c r="AN43" s="173"/>
      <c r="AO43" s="173"/>
      <c r="AP43" s="173"/>
      <c r="AQ43" s="174"/>
      <c r="AR43" s="64"/>
    </row>
    <row r="44" spans="1:44" ht="21" customHeight="1">
      <c r="A44" s="53"/>
      <c r="B44" s="400" t="str">
        <f>IF($AG$1="tiếng việt",Translate!A153,Translate!B153)&amp;":"</f>
        <v>Giải thưởng:</v>
      </c>
      <c r="C44" s="400"/>
      <c r="D44" s="400"/>
      <c r="E44" s="400"/>
      <c r="F44" s="400"/>
      <c r="G44" s="400"/>
      <c r="H44" s="125"/>
      <c r="I44" s="400" t="str">
        <f>IF($AG$1="tiếng việt",Translate!A155,Translate!B155)&amp;":"</f>
        <v>Thông tin thêm về giải thưởng:</v>
      </c>
      <c r="J44" s="400"/>
      <c r="K44" s="400"/>
      <c r="L44" s="400"/>
      <c r="M44" s="400"/>
      <c r="N44" s="400"/>
      <c r="O44" s="400"/>
      <c r="P44" s="400"/>
      <c r="Q44" s="400"/>
      <c r="R44" s="400"/>
      <c r="S44" s="125"/>
      <c r="T44" s="401" t="str">
        <f>IF($AG$1="tiếng việt",Translate!A152,Translate!B152)&amp;":"</f>
        <v>Giải thưởng khác:</v>
      </c>
      <c r="U44" s="401"/>
      <c r="V44" s="401"/>
      <c r="W44" s="401"/>
      <c r="X44" s="401"/>
      <c r="Y44" s="401"/>
      <c r="Z44" s="401"/>
      <c r="AA44" s="401"/>
      <c r="AB44" s="401"/>
      <c r="AC44" s="401"/>
      <c r="AD44" s="401"/>
      <c r="AE44" s="401"/>
      <c r="AF44" s="401"/>
      <c r="AG44" s="401"/>
      <c r="AH44" s="144"/>
      <c r="AI44" s="183" t="str">
        <f>IF($AG$1="tiếng việt",Translate!A154,Translate!B154)&amp;":"</f>
        <v>Vai trò trong các tổ chức xã hội:</v>
      </c>
      <c r="AJ44" s="183"/>
      <c r="AK44" s="183"/>
      <c r="AL44" s="183"/>
      <c r="AM44" s="183"/>
      <c r="AN44" s="183"/>
      <c r="AO44" s="183"/>
      <c r="AP44" s="183"/>
      <c r="AQ44" s="183"/>
      <c r="AR44" s="64"/>
    </row>
    <row r="45" spans="1:44" ht="63" customHeight="1">
      <c r="A45" s="53"/>
      <c r="B45" s="397"/>
      <c r="C45" s="398"/>
      <c r="D45" s="398"/>
      <c r="E45" s="398"/>
      <c r="F45" s="398"/>
      <c r="G45" s="399"/>
      <c r="H45" s="147"/>
      <c r="I45" s="342"/>
      <c r="J45" s="343"/>
      <c r="K45" s="343"/>
      <c r="L45" s="343"/>
      <c r="M45" s="343"/>
      <c r="N45" s="343"/>
      <c r="O45" s="343"/>
      <c r="P45" s="343"/>
      <c r="Q45" s="343"/>
      <c r="R45" s="344"/>
      <c r="T45" s="402"/>
      <c r="U45" s="403"/>
      <c r="V45" s="403"/>
      <c r="W45" s="403"/>
      <c r="X45" s="403"/>
      <c r="Y45" s="403"/>
      <c r="Z45" s="403"/>
      <c r="AA45" s="403"/>
      <c r="AB45" s="403"/>
      <c r="AC45" s="403"/>
      <c r="AD45" s="403"/>
      <c r="AE45" s="403"/>
      <c r="AF45" s="403"/>
      <c r="AG45" s="404"/>
      <c r="AH45" s="144"/>
      <c r="AI45" s="180"/>
      <c r="AJ45" s="181"/>
      <c r="AK45" s="181"/>
      <c r="AL45" s="181"/>
      <c r="AM45" s="181"/>
      <c r="AN45" s="181"/>
      <c r="AO45" s="181"/>
      <c r="AP45" s="181"/>
      <c r="AQ45" s="182"/>
      <c r="AR45" s="64"/>
    </row>
    <row r="46" spans="1:44" ht="12.75" customHeight="1">
      <c r="A46" s="53"/>
      <c r="B46" s="144"/>
      <c r="C46" s="144"/>
      <c r="D46" s="144"/>
      <c r="E46" s="144"/>
      <c r="F46" s="144"/>
      <c r="G46" s="144"/>
      <c r="H46" s="144"/>
      <c r="I46" s="144"/>
      <c r="J46" s="144"/>
      <c r="K46" s="144"/>
      <c r="L46" s="144"/>
      <c r="M46" s="144"/>
      <c r="N46" s="144"/>
      <c r="O46" s="144"/>
      <c r="P46" s="144"/>
      <c r="Q46" s="144"/>
      <c r="R46" s="144"/>
      <c r="S46" s="144"/>
      <c r="V46" s="144"/>
      <c r="W46" s="144"/>
      <c r="X46" s="27"/>
      <c r="Y46" s="27"/>
      <c r="Z46" s="27"/>
      <c r="AA46" s="27"/>
      <c r="AB46" s="27"/>
      <c r="AC46" s="27"/>
      <c r="AD46" s="27"/>
      <c r="AE46" s="27"/>
      <c r="AF46" s="27"/>
      <c r="AG46" s="27"/>
      <c r="AH46" s="144"/>
      <c r="AI46" s="144"/>
      <c r="AJ46" s="144"/>
      <c r="AK46" s="144"/>
      <c r="AL46" s="27"/>
      <c r="AM46" s="27"/>
      <c r="AN46" s="27"/>
      <c r="AO46" s="27"/>
      <c r="AP46" s="27"/>
      <c r="AQ46" s="27"/>
      <c r="AR46" s="64"/>
    </row>
    <row r="47" spans="1:44" s="99" customFormat="1" ht="6" customHeight="1" thickBot="1">
      <c r="A47" s="96"/>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8"/>
    </row>
    <row r="48" spans="1:44" s="74" customFormat="1" ht="15" customHeight="1" thickTop="1">
      <c r="A48" s="79">
        <v>3</v>
      </c>
      <c r="B48" s="396" t="str">
        <f>IF($AG$1="tiếng việt",Translate!A65,Translate!B65)</f>
        <v>QUÁ TRÌNH CÔNG TÁC (Kể cả bán thời gian)</v>
      </c>
      <c r="C48" s="396"/>
      <c r="D48" s="396"/>
      <c r="E48" s="396"/>
      <c r="F48" s="396"/>
      <c r="G48" s="396"/>
      <c r="H48" s="396"/>
      <c r="I48" s="396"/>
      <c r="J48" s="396"/>
      <c r="K48" s="396"/>
      <c r="L48" s="396"/>
      <c r="M48" s="396"/>
      <c r="N48" s="396"/>
      <c r="O48" s="396"/>
      <c r="P48" s="396"/>
      <c r="Q48" s="396"/>
      <c r="R48" s="396"/>
      <c r="S48" s="396"/>
      <c r="T48" s="396"/>
      <c r="U48" s="396"/>
      <c r="V48" s="396"/>
      <c r="W48" s="396"/>
      <c r="X48" s="396"/>
      <c r="Y48" s="396"/>
      <c r="Z48" s="396"/>
      <c r="AA48" s="396"/>
      <c r="AB48" s="396"/>
      <c r="AC48" s="396"/>
      <c r="AD48" s="396"/>
      <c r="AE48" s="396"/>
      <c r="AF48" s="396"/>
      <c r="AG48" s="396"/>
      <c r="AH48" s="396"/>
      <c r="AI48" s="396"/>
      <c r="AJ48" s="396"/>
      <c r="AK48" s="396"/>
      <c r="AL48" s="396"/>
      <c r="AM48" s="396"/>
      <c r="AN48" s="396"/>
      <c r="AO48" s="396"/>
      <c r="AP48" s="396"/>
      <c r="AQ48" s="396"/>
      <c r="AR48" s="80"/>
    </row>
    <row r="49" spans="1:44" ht="15.75" customHeight="1">
      <c r="A49" s="54"/>
      <c r="B49" s="303" t="str">
        <f>IF($AG$1="tiếng việt",Translate!A66,Translate!B66)</f>
        <v>Tên 03 Đơn vị công tác gần nhất</v>
      </c>
      <c r="C49" s="303"/>
      <c r="D49" s="303"/>
      <c r="E49" s="303"/>
      <c r="F49" s="303"/>
      <c r="G49" s="303"/>
      <c r="H49" s="303"/>
      <c r="I49" s="303"/>
      <c r="J49" s="303"/>
      <c r="K49" s="37"/>
      <c r="L49" s="302" t="str">
        <f>IF($AG$1="tiếng việt",Translate!A68,Translate!B68)</f>
        <v>Chức vụ</v>
      </c>
      <c r="M49" s="302"/>
      <c r="N49" s="302"/>
      <c r="O49" s="302"/>
      <c r="P49" s="37"/>
      <c r="Q49" s="318" t="str">
        <f>IF($AG$1="tiếng việt",Translate!A69,Translate!B69)</f>
        <v xml:space="preserve">Thời gian </v>
      </c>
      <c r="R49" s="318"/>
      <c r="S49" s="318"/>
      <c r="T49" s="318"/>
      <c r="U49" s="318"/>
      <c r="V49" s="318"/>
      <c r="W49" s="318"/>
      <c r="X49" s="37"/>
      <c r="Y49" s="302" t="str">
        <f>IF($AG$1="tiếng việt",Translate!A72,Translate!B64)</f>
        <v>Tên/chức vụ người QL</v>
      </c>
      <c r="Z49" s="302"/>
      <c r="AA49" s="302"/>
      <c r="AB49" s="302"/>
      <c r="AC49" s="89"/>
      <c r="AD49" s="302" t="str">
        <f>IF($AG$1="tiếng việt",Translate!A73,Translate!B73)</f>
        <v>Mảng công việc phụ trách chính</v>
      </c>
      <c r="AE49" s="302"/>
      <c r="AF49" s="302"/>
      <c r="AG49" s="302"/>
      <c r="AH49" s="302"/>
      <c r="AI49" s="302"/>
      <c r="AJ49" s="302"/>
      <c r="AK49" s="302"/>
      <c r="AL49" s="41"/>
      <c r="AM49" s="192" t="str">
        <f>IF($AG$1="tiếng việt",Translate!A74,Translate!B74)</f>
        <v>Lý do thôi việc</v>
      </c>
      <c r="AN49" s="305"/>
      <c r="AO49" s="305"/>
      <c r="AP49" s="305"/>
      <c r="AQ49" s="305"/>
      <c r="AR49" s="64"/>
    </row>
    <row r="50" spans="1:44" ht="21.75" customHeight="1">
      <c r="A50" s="54"/>
      <c r="B50" s="304"/>
      <c r="C50" s="304"/>
      <c r="D50" s="304"/>
      <c r="E50" s="304"/>
      <c r="F50" s="304"/>
      <c r="G50" s="304"/>
      <c r="H50" s="304"/>
      <c r="I50" s="304"/>
      <c r="J50" s="304"/>
      <c r="K50" s="37"/>
      <c r="L50" s="302"/>
      <c r="M50" s="302"/>
      <c r="N50" s="302"/>
      <c r="O50" s="302"/>
      <c r="P50" s="37"/>
      <c r="Q50" s="302" t="str">
        <f>IF($AG$1="tiếng việt",Translate!A70,Translate!B70)</f>
        <v>tháng/năm</v>
      </c>
      <c r="R50" s="302"/>
      <c r="S50" s="302"/>
      <c r="T50" s="121" t="s">
        <v>68</v>
      </c>
      <c r="U50" s="302" t="str">
        <f>IF($AG$1="tiếng việt",Translate!A70,Translate!B70)</f>
        <v>tháng/năm</v>
      </c>
      <c r="V50" s="302"/>
      <c r="W50" s="302"/>
      <c r="X50" s="37"/>
      <c r="Y50" s="395"/>
      <c r="Z50" s="395"/>
      <c r="AA50" s="395"/>
      <c r="AB50" s="395"/>
      <c r="AC50" s="89"/>
      <c r="AD50" s="302"/>
      <c r="AE50" s="302"/>
      <c r="AF50" s="302"/>
      <c r="AG50" s="302"/>
      <c r="AH50" s="302"/>
      <c r="AI50" s="302"/>
      <c r="AJ50" s="302"/>
      <c r="AK50" s="302"/>
      <c r="AL50" s="41"/>
      <c r="AM50" s="305"/>
      <c r="AN50" s="305"/>
      <c r="AO50" s="305"/>
      <c r="AP50" s="305"/>
      <c r="AQ50" s="305"/>
      <c r="AR50" s="64"/>
    </row>
    <row r="51" spans="1:44" ht="49.9" customHeight="1">
      <c r="A51" s="47"/>
      <c r="B51" s="164"/>
      <c r="C51" s="326"/>
      <c r="D51" s="326"/>
      <c r="E51" s="326"/>
      <c r="F51" s="326"/>
      <c r="G51" s="326"/>
      <c r="H51" s="326"/>
      <c r="I51" s="326"/>
      <c r="J51" s="165"/>
      <c r="K51" s="15"/>
      <c r="L51" s="198"/>
      <c r="M51" s="199"/>
      <c r="N51" s="199"/>
      <c r="O51" s="200"/>
      <c r="P51" s="15"/>
      <c r="Q51" s="150"/>
      <c r="R51" s="201"/>
      <c r="S51" s="202"/>
      <c r="T51" s="31"/>
      <c r="U51" s="150"/>
      <c r="V51" s="201"/>
      <c r="W51" s="202"/>
      <c r="X51" s="26"/>
      <c r="Y51" s="269"/>
      <c r="Z51" s="270"/>
      <c r="AA51" s="270"/>
      <c r="AB51" s="271"/>
      <c r="AC51" s="92"/>
      <c r="AD51" s="307"/>
      <c r="AE51" s="308"/>
      <c r="AF51" s="308"/>
      <c r="AG51" s="308"/>
      <c r="AH51" s="308"/>
      <c r="AI51" s="308"/>
      <c r="AJ51" s="308"/>
      <c r="AK51" s="309"/>
      <c r="AL51" s="32"/>
      <c r="AM51" s="307"/>
      <c r="AN51" s="308"/>
      <c r="AO51" s="308"/>
      <c r="AP51" s="308"/>
      <c r="AQ51" s="309"/>
      <c r="AR51" s="64"/>
    </row>
    <row r="52" spans="1:44" ht="51.75" customHeight="1">
      <c r="A52" s="47"/>
      <c r="B52" s="162"/>
      <c r="C52" s="306"/>
      <c r="D52" s="306"/>
      <c r="E52" s="306"/>
      <c r="F52" s="306"/>
      <c r="G52" s="306"/>
      <c r="H52" s="306"/>
      <c r="I52" s="306"/>
      <c r="J52" s="163"/>
      <c r="K52" s="15"/>
      <c r="L52" s="226"/>
      <c r="M52" s="227"/>
      <c r="N52" s="227"/>
      <c r="O52" s="228"/>
      <c r="P52" s="15"/>
      <c r="Q52" s="148"/>
      <c r="R52" s="196"/>
      <c r="S52" s="197"/>
      <c r="T52" s="33"/>
      <c r="U52" s="148"/>
      <c r="V52" s="196"/>
      <c r="W52" s="197"/>
      <c r="X52" s="26"/>
      <c r="Y52" s="273"/>
      <c r="Z52" s="274"/>
      <c r="AA52" s="274"/>
      <c r="AB52" s="275"/>
      <c r="AC52" s="92"/>
      <c r="AD52" s="204"/>
      <c r="AE52" s="205"/>
      <c r="AF52" s="205"/>
      <c r="AG52" s="205"/>
      <c r="AH52" s="205"/>
      <c r="AI52" s="205"/>
      <c r="AJ52" s="205"/>
      <c r="AK52" s="206"/>
      <c r="AL52" s="32"/>
      <c r="AM52" s="204"/>
      <c r="AN52" s="205"/>
      <c r="AO52" s="205"/>
      <c r="AP52" s="205"/>
      <c r="AQ52" s="206"/>
      <c r="AR52" s="64"/>
    </row>
    <row r="53" spans="1:44" ht="51.75" customHeight="1">
      <c r="A53" s="47"/>
      <c r="B53" s="184"/>
      <c r="C53" s="287"/>
      <c r="D53" s="287"/>
      <c r="E53" s="287"/>
      <c r="F53" s="287"/>
      <c r="G53" s="287"/>
      <c r="H53" s="287"/>
      <c r="I53" s="287"/>
      <c r="J53" s="185"/>
      <c r="K53" s="15"/>
      <c r="L53" s="220"/>
      <c r="M53" s="221"/>
      <c r="N53" s="221"/>
      <c r="O53" s="222"/>
      <c r="P53" s="15"/>
      <c r="Q53" s="149"/>
      <c r="R53" s="263"/>
      <c r="S53" s="264"/>
      <c r="T53" s="33"/>
      <c r="U53" s="149"/>
      <c r="V53" s="263"/>
      <c r="W53" s="264"/>
      <c r="X53" s="26"/>
      <c r="Y53" s="265"/>
      <c r="Z53" s="266"/>
      <c r="AA53" s="266"/>
      <c r="AB53" s="267"/>
      <c r="AC53" s="92"/>
      <c r="AD53" s="187"/>
      <c r="AE53" s="188"/>
      <c r="AF53" s="188"/>
      <c r="AG53" s="188"/>
      <c r="AH53" s="188"/>
      <c r="AI53" s="188"/>
      <c r="AJ53" s="188"/>
      <c r="AK53" s="189"/>
      <c r="AL53" s="32"/>
      <c r="AM53" s="187"/>
      <c r="AN53" s="188"/>
      <c r="AO53" s="188"/>
      <c r="AP53" s="188"/>
      <c r="AQ53" s="189"/>
      <c r="AR53" s="64"/>
    </row>
    <row r="54" spans="1:44" ht="11.25" customHeight="1">
      <c r="A54" s="47"/>
      <c r="B54" s="15"/>
      <c r="C54" s="15"/>
      <c r="D54" s="15"/>
      <c r="E54" s="15"/>
      <c r="F54" s="15"/>
      <c r="G54" s="15"/>
      <c r="H54" s="15"/>
      <c r="I54" s="15"/>
      <c r="J54" s="15"/>
      <c r="K54" s="15"/>
      <c r="L54" s="15"/>
      <c r="M54" s="15"/>
      <c r="N54" s="15"/>
      <c r="O54" s="15"/>
      <c r="P54" s="15"/>
      <c r="Q54" s="15"/>
      <c r="R54" s="15"/>
      <c r="S54" s="15"/>
      <c r="T54" s="15"/>
      <c r="U54" s="15"/>
      <c r="V54" s="15"/>
      <c r="W54" s="15"/>
      <c r="X54" s="26"/>
      <c r="Y54" s="15"/>
      <c r="Z54" s="15"/>
      <c r="AA54" s="15"/>
      <c r="AB54" s="15"/>
      <c r="AC54" s="15"/>
      <c r="AD54" s="15"/>
      <c r="AE54" s="15"/>
      <c r="AF54" s="15"/>
      <c r="AG54" s="15"/>
      <c r="AH54" s="15"/>
      <c r="AI54" s="15"/>
      <c r="AJ54" s="15"/>
      <c r="AK54" s="15"/>
      <c r="AL54" s="15"/>
      <c r="AM54" s="15"/>
      <c r="AN54" s="15"/>
      <c r="AO54" s="15"/>
      <c r="AP54" s="15"/>
      <c r="AQ54" s="15"/>
      <c r="AR54" s="64"/>
    </row>
    <row r="55" spans="1:44" ht="15" customHeight="1">
      <c r="A55" s="47"/>
      <c r="B55" s="412" t="str">
        <f>IF($AG$1="tiếng việt",Translate!A67,Translate!B67)</f>
        <v>Tên đơn vị công tác còn lại (nếu có)</v>
      </c>
      <c r="C55" s="412"/>
      <c r="D55" s="412"/>
      <c r="E55" s="412"/>
      <c r="F55" s="412"/>
      <c r="G55" s="412"/>
      <c r="H55" s="412"/>
      <c r="I55" s="412"/>
      <c r="J55" s="412"/>
      <c r="K55" s="15"/>
      <c r="L55" s="381" t="str">
        <f>IF($AG$1="tiếng việt",Translate!A68,Translate!B68)</f>
        <v>Chức vụ</v>
      </c>
      <c r="M55" s="381"/>
      <c r="N55" s="381"/>
      <c r="O55" s="381"/>
      <c r="P55" s="15"/>
      <c r="Q55" s="413" t="str">
        <f>IF($AG$1="tiếng việt",Translate!A69,Translate!B69)</f>
        <v xml:space="preserve">Thời gian </v>
      </c>
      <c r="R55" s="413"/>
      <c r="S55" s="413"/>
      <c r="T55" s="413"/>
      <c r="U55" s="413"/>
      <c r="V55" s="413"/>
      <c r="W55" s="413"/>
      <c r="X55" s="26"/>
      <c r="Y55" s="381" t="str">
        <f>IF($AG$1="tiếng việt",Translate!A73,Translate!B73)</f>
        <v>Mảng công việc phụ trách chính</v>
      </c>
      <c r="Z55" s="381"/>
      <c r="AA55" s="381"/>
      <c r="AB55" s="381"/>
      <c r="AC55" s="381"/>
      <c r="AD55" s="381"/>
      <c r="AE55" s="381"/>
      <c r="AF55" s="381"/>
      <c r="AG55" s="381"/>
      <c r="AH55" s="381"/>
      <c r="AI55" s="381"/>
      <c r="AJ55" s="381"/>
      <c r="AK55" s="381"/>
      <c r="AL55" s="381"/>
      <c r="AM55" s="381"/>
      <c r="AN55" s="381"/>
      <c r="AO55" s="381"/>
      <c r="AP55" s="381"/>
      <c r="AQ55" s="381"/>
      <c r="AR55" s="64"/>
    </row>
    <row r="56" spans="1:44" ht="23.15" customHeight="1">
      <c r="A56" s="47"/>
      <c r="B56" s="412"/>
      <c r="C56" s="412"/>
      <c r="D56" s="412"/>
      <c r="E56" s="412"/>
      <c r="F56" s="412"/>
      <c r="G56" s="412"/>
      <c r="H56" s="412"/>
      <c r="I56" s="412"/>
      <c r="J56" s="412"/>
      <c r="K56" s="15"/>
      <c r="L56" s="382"/>
      <c r="M56" s="382"/>
      <c r="N56" s="382"/>
      <c r="O56" s="382"/>
      <c r="P56" s="15"/>
      <c r="Q56" s="414" t="str">
        <f>IF($AG$1="tiếng việt",Translate!A70,Translate!B70)</f>
        <v>tháng/năm</v>
      </c>
      <c r="R56" s="414"/>
      <c r="S56" s="414"/>
      <c r="T56" s="29" t="s">
        <v>68</v>
      </c>
      <c r="U56" s="414" t="str">
        <f>IF($AG$1="tiếng việt",Translate!A70,Translate!B70)</f>
        <v>tháng/năm</v>
      </c>
      <c r="V56" s="414"/>
      <c r="W56" s="414"/>
      <c r="X56" s="15"/>
      <c r="Y56" s="382"/>
      <c r="Z56" s="382"/>
      <c r="AA56" s="382"/>
      <c r="AB56" s="382"/>
      <c r="AC56" s="382"/>
      <c r="AD56" s="382"/>
      <c r="AE56" s="382"/>
      <c r="AF56" s="382"/>
      <c r="AG56" s="382"/>
      <c r="AH56" s="382"/>
      <c r="AI56" s="382"/>
      <c r="AJ56" s="382"/>
      <c r="AK56" s="382"/>
      <c r="AL56" s="382"/>
      <c r="AM56" s="382"/>
      <c r="AN56" s="382"/>
      <c r="AO56" s="382"/>
      <c r="AP56" s="382"/>
      <c r="AQ56" s="382"/>
      <c r="AR56" s="64"/>
    </row>
    <row r="57" spans="1:44" ht="55" customHeight="1">
      <c r="A57" s="47"/>
      <c r="B57" s="198"/>
      <c r="C57" s="199"/>
      <c r="D57" s="199"/>
      <c r="E57" s="199"/>
      <c r="F57" s="199"/>
      <c r="G57" s="199"/>
      <c r="H57" s="199"/>
      <c r="I57" s="199"/>
      <c r="J57" s="200"/>
      <c r="K57" s="90"/>
      <c r="L57" s="164"/>
      <c r="M57" s="326"/>
      <c r="N57" s="326"/>
      <c r="O57" s="165"/>
      <c r="P57" s="90"/>
      <c r="Q57" s="150"/>
      <c r="R57" s="201"/>
      <c r="S57" s="202"/>
      <c r="T57" s="31"/>
      <c r="U57" s="150"/>
      <c r="V57" s="201"/>
      <c r="W57" s="202"/>
      <c r="X57" s="26"/>
      <c r="Y57" s="164"/>
      <c r="Z57" s="326"/>
      <c r="AA57" s="326"/>
      <c r="AB57" s="326"/>
      <c r="AC57" s="326"/>
      <c r="AD57" s="326"/>
      <c r="AE57" s="326"/>
      <c r="AF57" s="326"/>
      <c r="AG57" s="326"/>
      <c r="AH57" s="326"/>
      <c r="AI57" s="326"/>
      <c r="AJ57" s="326"/>
      <c r="AK57" s="326"/>
      <c r="AL57" s="326"/>
      <c r="AM57" s="326"/>
      <c r="AN57" s="326"/>
      <c r="AO57" s="326"/>
      <c r="AP57" s="326"/>
      <c r="AQ57" s="165"/>
      <c r="AR57" s="64"/>
    </row>
    <row r="58" spans="1:44" ht="55" customHeight="1">
      <c r="A58" s="47"/>
      <c r="B58" s="226"/>
      <c r="C58" s="227"/>
      <c r="D58" s="227"/>
      <c r="E58" s="227"/>
      <c r="F58" s="227"/>
      <c r="G58" s="227"/>
      <c r="H58" s="227"/>
      <c r="I58" s="227"/>
      <c r="J58" s="228"/>
      <c r="K58" s="90"/>
      <c r="L58" s="162"/>
      <c r="M58" s="306"/>
      <c r="N58" s="306"/>
      <c r="O58" s="163"/>
      <c r="P58" s="90"/>
      <c r="Q58" s="148"/>
      <c r="R58" s="196"/>
      <c r="S58" s="197"/>
      <c r="T58" s="33"/>
      <c r="U58" s="148"/>
      <c r="V58" s="196"/>
      <c r="W58" s="197"/>
      <c r="X58" s="26"/>
      <c r="Y58" s="162"/>
      <c r="Z58" s="306"/>
      <c r="AA58" s="306"/>
      <c r="AB58" s="306"/>
      <c r="AC58" s="306"/>
      <c r="AD58" s="306"/>
      <c r="AE58" s="306"/>
      <c r="AF58" s="306"/>
      <c r="AG58" s="306"/>
      <c r="AH58" s="306"/>
      <c r="AI58" s="306"/>
      <c r="AJ58" s="306"/>
      <c r="AK58" s="306"/>
      <c r="AL58" s="306"/>
      <c r="AM58" s="306"/>
      <c r="AN58" s="306"/>
      <c r="AO58" s="306"/>
      <c r="AP58" s="306"/>
      <c r="AQ58" s="163"/>
      <c r="AR58" s="64"/>
    </row>
    <row r="59" spans="1:44" ht="55" customHeight="1">
      <c r="A59" s="47"/>
      <c r="B59" s="220"/>
      <c r="C59" s="221"/>
      <c r="D59" s="221"/>
      <c r="E59" s="221"/>
      <c r="F59" s="221"/>
      <c r="G59" s="221"/>
      <c r="H59" s="221"/>
      <c r="I59" s="221"/>
      <c r="J59" s="222"/>
      <c r="K59" s="90"/>
      <c r="L59" s="184"/>
      <c r="M59" s="287"/>
      <c r="N59" s="287"/>
      <c r="O59" s="185"/>
      <c r="P59" s="90"/>
      <c r="Q59" s="149"/>
      <c r="R59" s="263"/>
      <c r="S59" s="264"/>
      <c r="T59" s="33"/>
      <c r="U59" s="149"/>
      <c r="V59" s="263"/>
      <c r="W59" s="264"/>
      <c r="X59" s="26"/>
      <c r="Y59" s="184"/>
      <c r="Z59" s="287"/>
      <c r="AA59" s="287"/>
      <c r="AB59" s="287"/>
      <c r="AC59" s="287"/>
      <c r="AD59" s="287"/>
      <c r="AE59" s="287"/>
      <c r="AF59" s="287"/>
      <c r="AG59" s="287"/>
      <c r="AH59" s="287"/>
      <c r="AI59" s="287"/>
      <c r="AJ59" s="287"/>
      <c r="AK59" s="287"/>
      <c r="AL59" s="287"/>
      <c r="AM59" s="287"/>
      <c r="AN59" s="287"/>
      <c r="AO59" s="287"/>
      <c r="AP59" s="287"/>
      <c r="AQ59" s="185"/>
      <c r="AR59" s="64"/>
    </row>
    <row r="60" spans="1:44" ht="23.25" customHeight="1">
      <c r="A60" s="51"/>
      <c r="B60" s="36" t="str">
        <f>IF($AG$1="tiếng việt",Translate!A75,Translate!B75)</f>
        <v>Thành tích nổi bật trong cả quá trình công tác</v>
      </c>
      <c r="C60" s="38"/>
      <c r="D60" s="38"/>
      <c r="E60" s="38"/>
      <c r="F60" s="38"/>
      <c r="G60" s="38"/>
      <c r="H60" s="38"/>
      <c r="I60" s="93"/>
      <c r="J60" s="93"/>
      <c r="K60" s="93"/>
      <c r="L60" s="119"/>
      <c r="M60" s="93"/>
      <c r="N60" s="93"/>
      <c r="O60" s="93"/>
      <c r="P60" s="93"/>
      <c r="Q60" s="118"/>
      <c r="R60" s="93"/>
      <c r="S60" s="119"/>
      <c r="T60" s="93"/>
      <c r="U60" s="93"/>
      <c r="V60" s="93"/>
      <c r="W60" s="119"/>
      <c r="X60" s="93"/>
      <c r="Y60" s="93"/>
      <c r="Z60" s="93"/>
      <c r="AA60" s="93"/>
      <c r="AB60" s="93"/>
      <c r="AC60" s="93"/>
      <c r="AD60" s="93"/>
      <c r="AE60" s="93"/>
      <c r="AF60" s="93"/>
      <c r="AG60" s="93"/>
      <c r="AH60" s="93"/>
      <c r="AI60" s="93"/>
      <c r="AJ60" s="93"/>
      <c r="AK60" s="380" t="str">
        <f>IF($AG$1="tiếng việt",Translate!A80,Translate!B80)</f>
        <v>Mức lương gần nhất (ghi rõ cấu phần thu nhập)</v>
      </c>
      <c r="AL60" s="380"/>
      <c r="AM60" s="380"/>
      <c r="AN60" s="380"/>
      <c r="AO60" s="380"/>
      <c r="AP60" s="380"/>
      <c r="AQ60" s="380"/>
      <c r="AR60" s="64"/>
    </row>
    <row r="61" spans="1:44" ht="23.15" customHeight="1">
      <c r="A61" s="47"/>
      <c r="B61" s="251"/>
      <c r="C61" s="252"/>
      <c r="D61" s="252"/>
      <c r="E61" s="252"/>
      <c r="F61" s="252"/>
      <c r="G61" s="252"/>
      <c r="H61" s="252"/>
      <c r="I61" s="252"/>
      <c r="J61" s="252"/>
      <c r="K61" s="252"/>
      <c r="L61" s="252"/>
      <c r="M61" s="252"/>
      <c r="N61" s="252"/>
      <c r="O61" s="252"/>
      <c r="P61" s="252"/>
      <c r="Q61" s="252"/>
      <c r="R61" s="252"/>
      <c r="S61" s="252"/>
      <c r="T61" s="252"/>
      <c r="U61" s="252"/>
      <c r="V61" s="252"/>
      <c r="W61" s="252"/>
      <c r="X61" s="252"/>
      <c r="Y61" s="252"/>
      <c r="Z61" s="252"/>
      <c r="AA61" s="252"/>
      <c r="AB61" s="252"/>
      <c r="AC61" s="252"/>
      <c r="AD61" s="252"/>
      <c r="AE61" s="252"/>
      <c r="AF61" s="252"/>
      <c r="AG61" s="252"/>
      <c r="AH61" s="252"/>
      <c r="AI61" s="253"/>
      <c r="AJ61" s="28"/>
      <c r="AK61" s="251"/>
      <c r="AL61" s="252"/>
      <c r="AM61" s="252"/>
      <c r="AN61" s="252"/>
      <c r="AO61" s="252"/>
      <c r="AP61" s="252"/>
      <c r="AQ61" s="253"/>
      <c r="AR61" s="64"/>
    </row>
    <row r="62" spans="1:44" s="72" customFormat="1" ht="12.75" customHeight="1" thickBot="1">
      <c r="A62" s="70"/>
      <c r="B62" s="71"/>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67"/>
    </row>
    <row r="63" spans="1:44" s="87" customFormat="1" ht="15" customHeight="1" thickTop="1">
      <c r="A63" s="81">
        <v>4</v>
      </c>
      <c r="B63" s="310" t="str">
        <f>IF($AG$1="tiếng việt",Translate!A81,Translate!B81)</f>
        <v>THÀNH PHẦN GIA ĐÌNH (Cha, Mẹ, Anh/Chị/Em ruột, Vợ/Chồng/Con)</v>
      </c>
      <c r="C63" s="310"/>
      <c r="D63" s="310"/>
      <c r="E63" s="310"/>
      <c r="F63" s="310"/>
      <c r="G63" s="310"/>
      <c r="H63" s="310"/>
      <c r="I63" s="310"/>
      <c r="J63" s="310"/>
      <c r="K63" s="310"/>
      <c r="L63" s="310"/>
      <c r="M63" s="310"/>
      <c r="N63" s="310"/>
      <c r="O63" s="310"/>
      <c r="P63" s="310"/>
      <c r="Q63" s="310"/>
      <c r="R63" s="310"/>
      <c r="S63" s="310"/>
      <c r="T63" s="310"/>
      <c r="U63" s="310"/>
      <c r="V63" s="310"/>
      <c r="W63" s="310"/>
      <c r="X63" s="310"/>
      <c r="Y63" s="310"/>
      <c r="Z63" s="310"/>
      <c r="AA63" s="310"/>
      <c r="AB63" s="310"/>
      <c r="AC63" s="310"/>
      <c r="AD63" s="310"/>
      <c r="AE63" s="310"/>
      <c r="AF63" s="310"/>
      <c r="AG63" s="310"/>
      <c r="AH63" s="310"/>
      <c r="AI63" s="310"/>
      <c r="AJ63" s="310"/>
      <c r="AK63" s="310"/>
      <c r="AL63" s="310"/>
      <c r="AM63" s="310"/>
      <c r="AN63" s="310"/>
      <c r="AO63" s="310"/>
      <c r="AP63" s="310"/>
      <c r="AQ63" s="310"/>
      <c r="AR63" s="82"/>
    </row>
    <row r="64" spans="1:44" ht="18" customHeight="1">
      <c r="A64" s="55"/>
      <c r="B64" s="183" t="str">
        <f>IF($AG$1="tiếng việt",Translate!A82,Translate!B82)</f>
        <v>Họ và tên</v>
      </c>
      <c r="C64" s="183"/>
      <c r="D64" s="183"/>
      <c r="E64" s="183"/>
      <c r="F64" s="183"/>
      <c r="G64" s="183"/>
      <c r="H64" s="183"/>
      <c r="I64" s="183"/>
      <c r="J64" s="183"/>
      <c r="K64" s="122"/>
      <c r="L64" s="183" t="str">
        <f>IF($AG$1="tiếng việt",Translate!A83,Translate!B83)</f>
        <v>Quan hệ</v>
      </c>
      <c r="M64" s="183"/>
      <c r="N64" s="183"/>
      <c r="O64" s="183"/>
      <c r="P64" s="122"/>
      <c r="Q64" s="190" t="str">
        <f>IF($AG$1="tiếng việt",Translate!A84,Translate!B84)</f>
        <v>Năm sinh</v>
      </c>
      <c r="R64" s="190"/>
      <c r="S64" s="190"/>
      <c r="T64" s="190"/>
      <c r="U64" s="34"/>
      <c r="V64" s="190" t="str">
        <f>IF($AG$1="tiếng việt",Translate!A85,Translate!B85)</f>
        <v>Giới tính</v>
      </c>
      <c r="W64" s="190"/>
      <c r="X64" s="190"/>
      <c r="Y64" s="190"/>
      <c r="Z64" s="34"/>
      <c r="AA64" s="183" t="str">
        <f>IF($AG$1="tiếng việt",Translate!A86,Translate!B86)</f>
        <v>Nghề nghiệp - Nơi làm việc</v>
      </c>
      <c r="AB64" s="183"/>
      <c r="AC64" s="183"/>
      <c r="AD64" s="183"/>
      <c r="AE64" s="183"/>
      <c r="AF64" s="183"/>
      <c r="AG64" s="183"/>
      <c r="AH64" s="183"/>
      <c r="AI64" s="183"/>
      <c r="AJ64" s="183"/>
      <c r="AK64" s="183"/>
      <c r="AL64" s="183"/>
      <c r="AM64" s="183"/>
      <c r="AN64" s="183"/>
      <c r="AO64" s="183"/>
      <c r="AP64" s="183"/>
      <c r="AQ64" s="183"/>
      <c r="AR64" s="65"/>
    </row>
    <row r="65" spans="1:54" ht="23.15" customHeight="1">
      <c r="A65" s="112"/>
      <c r="B65" s="371"/>
      <c r="C65" s="372"/>
      <c r="D65" s="372"/>
      <c r="E65" s="372"/>
      <c r="F65" s="372"/>
      <c r="G65" s="372"/>
      <c r="H65" s="372"/>
      <c r="I65" s="372"/>
      <c r="J65" s="373"/>
      <c r="K65" s="113"/>
      <c r="L65" s="371"/>
      <c r="M65" s="372"/>
      <c r="N65" s="372"/>
      <c r="O65" s="373"/>
      <c r="P65" s="113"/>
      <c r="Q65" s="374"/>
      <c r="R65" s="375"/>
      <c r="S65" s="375"/>
      <c r="T65" s="376"/>
      <c r="U65" s="34"/>
      <c r="V65" s="269"/>
      <c r="W65" s="270"/>
      <c r="X65" s="270"/>
      <c r="Y65" s="271"/>
      <c r="Z65" s="34"/>
      <c r="AA65" s="213"/>
      <c r="AB65" s="214"/>
      <c r="AC65" s="214"/>
      <c r="AD65" s="214"/>
      <c r="AE65" s="214"/>
      <c r="AF65" s="214"/>
      <c r="AG65" s="214"/>
      <c r="AH65" s="214"/>
      <c r="AI65" s="214"/>
      <c r="AJ65" s="214"/>
      <c r="AK65" s="214"/>
      <c r="AL65" s="214"/>
      <c r="AM65" s="214"/>
      <c r="AN65" s="214"/>
      <c r="AO65" s="214"/>
      <c r="AP65" s="214"/>
      <c r="AQ65" s="215"/>
      <c r="AR65" s="65"/>
    </row>
    <row r="66" spans="1:54" ht="23.15" customHeight="1">
      <c r="A66" s="112"/>
      <c r="B66" s="226"/>
      <c r="C66" s="227"/>
      <c r="D66" s="227"/>
      <c r="E66" s="227"/>
      <c r="F66" s="227"/>
      <c r="G66" s="227"/>
      <c r="H66" s="227"/>
      <c r="I66" s="227"/>
      <c r="J66" s="228"/>
      <c r="K66" s="113"/>
      <c r="L66" s="226"/>
      <c r="M66" s="227"/>
      <c r="N66" s="227"/>
      <c r="O66" s="228"/>
      <c r="P66" s="113"/>
      <c r="Q66" s="273"/>
      <c r="R66" s="274"/>
      <c r="S66" s="274"/>
      <c r="T66" s="275"/>
      <c r="U66" s="34"/>
      <c r="V66" s="273"/>
      <c r="W66" s="274"/>
      <c r="X66" s="274"/>
      <c r="Y66" s="275"/>
      <c r="Z66" s="34"/>
      <c r="AA66" s="223"/>
      <c r="AB66" s="224"/>
      <c r="AC66" s="224"/>
      <c r="AD66" s="224"/>
      <c r="AE66" s="224"/>
      <c r="AF66" s="224"/>
      <c r="AG66" s="224"/>
      <c r="AH66" s="224"/>
      <c r="AI66" s="224"/>
      <c r="AJ66" s="224"/>
      <c r="AK66" s="224"/>
      <c r="AL66" s="224"/>
      <c r="AM66" s="224"/>
      <c r="AN66" s="224"/>
      <c r="AO66" s="224"/>
      <c r="AP66" s="224"/>
      <c r="AQ66" s="225"/>
      <c r="AR66" s="65"/>
    </row>
    <row r="67" spans="1:54" ht="23.15" customHeight="1">
      <c r="A67" s="112"/>
      <c r="B67" s="368"/>
      <c r="C67" s="369"/>
      <c r="D67" s="369"/>
      <c r="E67" s="369"/>
      <c r="F67" s="369"/>
      <c r="G67" s="369"/>
      <c r="H67" s="369"/>
      <c r="I67" s="369"/>
      <c r="J67" s="370"/>
      <c r="K67" s="113"/>
      <c r="L67" s="368"/>
      <c r="M67" s="369"/>
      <c r="N67" s="369"/>
      <c r="O67" s="370"/>
      <c r="P67" s="113"/>
      <c r="Q67" s="392"/>
      <c r="R67" s="393"/>
      <c r="S67" s="393"/>
      <c r="T67" s="394"/>
      <c r="U67" s="34"/>
      <c r="V67" s="273"/>
      <c r="W67" s="274"/>
      <c r="X67" s="274"/>
      <c r="Y67" s="275"/>
      <c r="Z67" s="34"/>
      <c r="AA67" s="223"/>
      <c r="AB67" s="224"/>
      <c r="AC67" s="224"/>
      <c r="AD67" s="224"/>
      <c r="AE67" s="224"/>
      <c r="AF67" s="224"/>
      <c r="AG67" s="224"/>
      <c r="AH67" s="224"/>
      <c r="AI67" s="224"/>
      <c r="AJ67" s="224"/>
      <c r="AK67" s="224"/>
      <c r="AL67" s="224"/>
      <c r="AM67" s="224"/>
      <c r="AN67" s="224"/>
      <c r="AO67" s="224"/>
      <c r="AP67" s="224"/>
      <c r="AQ67" s="225"/>
      <c r="AR67" s="65"/>
    </row>
    <row r="68" spans="1:54" ht="23.15" customHeight="1">
      <c r="A68" s="112"/>
      <c r="B68" s="226"/>
      <c r="C68" s="227"/>
      <c r="D68" s="227"/>
      <c r="E68" s="227"/>
      <c r="F68" s="227"/>
      <c r="G68" s="227"/>
      <c r="H68" s="227"/>
      <c r="I68" s="227"/>
      <c r="J68" s="228"/>
      <c r="K68" s="113"/>
      <c r="L68" s="226"/>
      <c r="M68" s="227"/>
      <c r="N68" s="227"/>
      <c r="O68" s="228"/>
      <c r="P68" s="113"/>
      <c r="Q68" s="273"/>
      <c r="R68" s="274"/>
      <c r="S68" s="274"/>
      <c r="T68" s="275"/>
      <c r="U68" s="34"/>
      <c r="V68" s="273"/>
      <c r="W68" s="274"/>
      <c r="X68" s="274"/>
      <c r="Y68" s="275"/>
      <c r="Z68" s="34"/>
      <c r="AA68" s="223"/>
      <c r="AB68" s="224"/>
      <c r="AC68" s="224"/>
      <c r="AD68" s="224"/>
      <c r="AE68" s="224"/>
      <c r="AF68" s="224"/>
      <c r="AG68" s="224"/>
      <c r="AH68" s="224"/>
      <c r="AI68" s="224"/>
      <c r="AJ68" s="224"/>
      <c r="AK68" s="224"/>
      <c r="AL68" s="224"/>
      <c r="AM68" s="224"/>
      <c r="AN68" s="224"/>
      <c r="AO68" s="224"/>
      <c r="AP68" s="224"/>
      <c r="AQ68" s="225"/>
      <c r="AR68" s="65"/>
    </row>
    <row r="69" spans="1:54" ht="23.15" customHeight="1">
      <c r="A69" s="112"/>
      <c r="B69" s="226"/>
      <c r="C69" s="227"/>
      <c r="D69" s="227"/>
      <c r="E69" s="227"/>
      <c r="F69" s="227"/>
      <c r="G69" s="227"/>
      <c r="H69" s="227"/>
      <c r="I69" s="227"/>
      <c r="J69" s="228"/>
      <c r="K69" s="113"/>
      <c r="L69" s="226"/>
      <c r="M69" s="227"/>
      <c r="N69" s="227"/>
      <c r="O69" s="228"/>
      <c r="P69" s="113"/>
      <c r="Q69" s="273"/>
      <c r="R69" s="274"/>
      <c r="S69" s="274"/>
      <c r="T69" s="275"/>
      <c r="U69" s="34"/>
      <c r="V69" s="273"/>
      <c r="W69" s="274"/>
      <c r="X69" s="274"/>
      <c r="Y69" s="275"/>
      <c r="Z69" s="34"/>
      <c r="AA69" s="223"/>
      <c r="AB69" s="224"/>
      <c r="AC69" s="224"/>
      <c r="AD69" s="224"/>
      <c r="AE69" s="224"/>
      <c r="AF69" s="224"/>
      <c r="AG69" s="224"/>
      <c r="AH69" s="224"/>
      <c r="AI69" s="224"/>
      <c r="AJ69" s="224"/>
      <c r="AK69" s="224"/>
      <c r="AL69" s="224"/>
      <c r="AM69" s="224"/>
      <c r="AN69" s="224"/>
      <c r="AO69" s="224"/>
      <c r="AP69" s="224"/>
      <c r="AQ69" s="225"/>
      <c r="AR69" s="65"/>
    </row>
    <row r="70" spans="1:54" ht="23.15" customHeight="1">
      <c r="A70" s="112"/>
      <c r="B70" s="290"/>
      <c r="C70" s="291"/>
      <c r="D70" s="291"/>
      <c r="E70" s="291"/>
      <c r="F70" s="291"/>
      <c r="G70" s="291"/>
      <c r="H70" s="291"/>
      <c r="I70" s="291"/>
      <c r="J70" s="292"/>
      <c r="K70" s="113"/>
      <c r="L70" s="290"/>
      <c r="M70" s="291"/>
      <c r="N70" s="291"/>
      <c r="O70" s="292"/>
      <c r="P70" s="113"/>
      <c r="Q70" s="377"/>
      <c r="R70" s="378"/>
      <c r="S70" s="378"/>
      <c r="T70" s="379"/>
      <c r="U70" s="34"/>
      <c r="V70" s="265"/>
      <c r="W70" s="266"/>
      <c r="X70" s="266"/>
      <c r="Y70" s="267"/>
      <c r="Z70" s="34"/>
      <c r="AA70" s="277"/>
      <c r="AB70" s="278"/>
      <c r="AC70" s="278"/>
      <c r="AD70" s="278"/>
      <c r="AE70" s="278"/>
      <c r="AF70" s="278"/>
      <c r="AG70" s="278"/>
      <c r="AH70" s="278"/>
      <c r="AI70" s="278"/>
      <c r="AJ70" s="278"/>
      <c r="AK70" s="278"/>
      <c r="AL70" s="278"/>
      <c r="AM70" s="278"/>
      <c r="AN70" s="278"/>
      <c r="AO70" s="278"/>
      <c r="AP70" s="278"/>
      <c r="AQ70" s="279"/>
      <c r="AR70" s="114"/>
    </row>
    <row r="71" spans="1:54" ht="11.25" customHeight="1" thickBot="1">
      <c r="A71" s="112"/>
      <c r="B71" s="113"/>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4"/>
    </row>
    <row r="72" spans="1:54" s="74" customFormat="1" ht="15" customHeight="1">
      <c r="A72" s="76">
        <v>5</v>
      </c>
      <c r="B72" s="191" t="str">
        <f>IF($AG$1="tiếng việt",Translate!A87,Translate!B87)</f>
        <v>PHẨM CHẤT, NĂNG KHIẾU, KỸ NĂNG ĐẶC BIỆT (Liệt kê những phẩm chất, kỹ năng mà Anh/Chị có khả năng: Thể thao, Âm nhạc...)</v>
      </c>
      <c r="C72" s="191"/>
      <c r="D72" s="191"/>
      <c r="E72" s="191"/>
      <c r="F72" s="191"/>
      <c r="G72" s="19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c r="AR72" s="83"/>
      <c r="AS72" s="84"/>
      <c r="AT72" s="84"/>
      <c r="AU72" s="84"/>
      <c r="AV72" s="84"/>
      <c r="AW72" s="84"/>
      <c r="AX72" s="84"/>
      <c r="AY72" s="84"/>
      <c r="AZ72" s="84"/>
      <c r="BA72" s="84"/>
      <c r="BB72" s="84"/>
    </row>
    <row r="73" spans="1:54" ht="27" customHeight="1">
      <c r="A73" s="50"/>
      <c r="B73" s="186" t="str">
        <f>IF($AG$1="tiếng việt",Translate!A88,Translate!B88)</f>
        <v>Phẩm chất, năng khiếu</v>
      </c>
      <c r="C73" s="186"/>
      <c r="D73" s="186"/>
      <c r="E73" s="186"/>
      <c r="F73" s="186"/>
      <c r="G73" s="186"/>
      <c r="H73" s="186"/>
      <c r="I73" s="186"/>
      <c r="J73" s="186"/>
      <c r="K73" s="15"/>
      <c r="L73" s="186" t="str">
        <f>IF($AG$1="tiếng việt",Translate!A89,Translate!B89)</f>
        <v>Kỹ năng đặc biệt</v>
      </c>
      <c r="M73" s="186"/>
      <c r="N73" s="186"/>
      <c r="O73" s="186"/>
      <c r="P73" s="186"/>
      <c r="Q73" s="186"/>
      <c r="R73" s="186"/>
      <c r="S73" s="186"/>
      <c r="T73" s="186"/>
      <c r="U73" s="15"/>
      <c r="V73" s="186" t="str">
        <f>IF($AG$1="tiếng việt",Translate!A90,Translate!B90)</f>
        <v>Thành viên của các tổ chức xã hội, cộng đồng nước ngoài</v>
      </c>
      <c r="W73" s="186"/>
      <c r="X73" s="186"/>
      <c r="Y73" s="186"/>
      <c r="Z73" s="186"/>
      <c r="AA73" s="186"/>
      <c r="AB73" s="186"/>
      <c r="AC73" s="186"/>
      <c r="AD73" s="186"/>
      <c r="AE73" s="186"/>
      <c r="AF73" s="15"/>
      <c r="AG73" s="186" t="str">
        <f>IF($AG$1="tiếng việt",Translate!A91,Translate!B91)</f>
        <v xml:space="preserve">Các bài báo, sách, công trình khoa học anh/chị đã viết </v>
      </c>
      <c r="AH73" s="186"/>
      <c r="AI73" s="186"/>
      <c r="AJ73" s="186"/>
      <c r="AK73" s="186"/>
      <c r="AL73" s="186"/>
      <c r="AM73" s="186"/>
      <c r="AN73" s="186"/>
      <c r="AO73" s="186"/>
      <c r="AP73" s="186"/>
      <c r="AQ73" s="186"/>
      <c r="AR73" s="63"/>
    </row>
    <row r="74" spans="1:54" ht="23.15" customHeight="1">
      <c r="A74" s="47"/>
      <c r="B74" s="216"/>
      <c r="C74" s="217"/>
      <c r="D74" s="217"/>
      <c r="E74" s="217"/>
      <c r="F74" s="217"/>
      <c r="G74" s="217"/>
      <c r="H74" s="217"/>
      <c r="I74" s="217"/>
      <c r="J74" s="218"/>
      <c r="K74" s="15"/>
      <c r="L74" s="216"/>
      <c r="M74" s="217"/>
      <c r="N74" s="217"/>
      <c r="O74" s="217"/>
      <c r="P74" s="217"/>
      <c r="Q74" s="217"/>
      <c r="R74" s="217"/>
      <c r="S74" s="217"/>
      <c r="T74" s="218"/>
      <c r="U74" s="15"/>
      <c r="V74" s="216"/>
      <c r="W74" s="217"/>
      <c r="X74" s="217"/>
      <c r="Y74" s="217"/>
      <c r="Z74" s="217"/>
      <c r="AA74" s="217"/>
      <c r="AB74" s="217"/>
      <c r="AC74" s="217"/>
      <c r="AD74" s="217"/>
      <c r="AE74" s="218"/>
      <c r="AF74" s="15"/>
      <c r="AG74" s="216"/>
      <c r="AH74" s="217"/>
      <c r="AI74" s="217"/>
      <c r="AJ74" s="217"/>
      <c r="AK74" s="217"/>
      <c r="AL74" s="217"/>
      <c r="AM74" s="217"/>
      <c r="AN74" s="217"/>
      <c r="AO74" s="217"/>
      <c r="AP74" s="217"/>
      <c r="AQ74" s="218"/>
      <c r="AR74" s="63"/>
    </row>
    <row r="75" spans="1:54" ht="5.25" customHeight="1" thickBot="1">
      <c r="A75" s="47"/>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63"/>
    </row>
    <row r="76" spans="1:54" s="74" customFormat="1" ht="15" customHeight="1">
      <c r="A76" s="76">
        <v>6</v>
      </c>
      <c r="B76" s="191" t="str">
        <f>IF($AG$1="tiếng việt",Translate!A92,Translate!B92)</f>
        <v>KHEN THƯỞNG, KỶ LUẬT</v>
      </c>
      <c r="C76" s="191"/>
      <c r="D76" s="191"/>
      <c r="E76" s="191"/>
      <c r="F76" s="191"/>
      <c r="G76" s="191"/>
      <c r="H76" s="191"/>
      <c r="I76" s="191"/>
      <c r="J76" s="191"/>
      <c r="K76" s="191"/>
      <c r="L76" s="191"/>
      <c r="M76" s="191"/>
      <c r="N76" s="191"/>
      <c r="O76" s="191"/>
      <c r="P76" s="191"/>
      <c r="Q76" s="191"/>
      <c r="R76" s="191"/>
      <c r="S76" s="191"/>
      <c r="T76" s="191"/>
      <c r="U76" s="88"/>
      <c r="V76" s="88"/>
      <c r="W76" s="88"/>
      <c r="X76" s="288"/>
      <c r="Y76" s="288"/>
      <c r="Z76" s="288"/>
      <c r="AA76" s="288"/>
      <c r="AB76" s="288"/>
      <c r="AC76" s="288"/>
      <c r="AD76" s="288"/>
      <c r="AE76" s="288"/>
      <c r="AF76" s="288"/>
      <c r="AG76" s="288"/>
      <c r="AH76" s="288"/>
      <c r="AI76" s="288"/>
      <c r="AJ76" s="288"/>
      <c r="AK76" s="288"/>
      <c r="AL76" s="288"/>
      <c r="AM76" s="288"/>
      <c r="AN76" s="288"/>
      <c r="AO76" s="288"/>
      <c r="AP76" s="288"/>
      <c r="AQ76" s="85"/>
      <c r="AR76" s="83"/>
    </row>
    <row r="77" spans="1:54" ht="27" customHeight="1">
      <c r="A77" s="56"/>
      <c r="B77" s="192" t="str">
        <f>IF($AG$1="tiếng việt",Translate!A93,Translate!B93)</f>
        <v>Khen thưởng</v>
      </c>
      <c r="C77" s="192"/>
      <c r="D77" s="192"/>
      <c r="E77" s="192"/>
      <c r="F77" s="192"/>
      <c r="G77" s="192"/>
      <c r="H77" s="192"/>
      <c r="I77" s="192"/>
      <c r="J77" s="192"/>
      <c r="K77" s="192"/>
      <c r="L77" s="192"/>
      <c r="M77" s="192"/>
      <c r="N77" s="192"/>
      <c r="O77" s="192"/>
      <c r="P77" s="192"/>
      <c r="Q77" s="192"/>
      <c r="R77" s="192"/>
      <c r="S77" s="192"/>
      <c r="T77" s="192"/>
      <c r="U77" s="35"/>
      <c r="V77" s="35"/>
      <c r="W77" s="35"/>
      <c r="X77" s="289" t="str">
        <f>IF($AG$1="tiếng việt",Translate!A95,Translate!B95)</f>
        <v>(Tôi cam kết chưa từng bị bắt, kết án, có hành vi chống đối pháp luật hoặc kỷ luật tính đến thời điểm này)</v>
      </c>
      <c r="Y77" s="289"/>
      <c r="Z77" s="289"/>
      <c r="AA77" s="289"/>
      <c r="AB77" s="289"/>
      <c r="AC77" s="289"/>
      <c r="AD77" s="289"/>
      <c r="AE77" s="289"/>
      <c r="AF77" s="289"/>
      <c r="AG77" s="289"/>
      <c r="AH77" s="289"/>
      <c r="AI77" s="289"/>
      <c r="AJ77" s="289"/>
      <c r="AK77" s="289"/>
      <c r="AL77" s="289"/>
      <c r="AM77" s="289"/>
      <c r="AN77" s="289"/>
      <c r="AO77" s="289"/>
      <c r="AP77" s="289"/>
      <c r="AQ77" s="92"/>
      <c r="AR77" s="63"/>
    </row>
    <row r="78" spans="1:54" ht="14.25" customHeight="1">
      <c r="A78" s="50"/>
      <c r="B78" s="186" t="str">
        <f>IF($AG$1="tiếng việt",Translate!A96,Translate!B96)</f>
        <v>Danh hiệu</v>
      </c>
      <c r="C78" s="186"/>
      <c r="D78" s="186"/>
      <c r="E78" s="186"/>
      <c r="F78" s="186"/>
      <c r="G78" s="186"/>
      <c r="H78" s="186"/>
      <c r="I78" s="186"/>
      <c r="J78" s="186"/>
      <c r="K78" s="186"/>
      <c r="L78" s="186"/>
      <c r="M78" s="186"/>
      <c r="N78" s="186"/>
      <c r="O78" s="186"/>
      <c r="P78" s="186"/>
      <c r="Q78" s="186"/>
      <c r="R78" s="186"/>
      <c r="S78" s="186"/>
      <c r="T78" s="186"/>
      <c r="U78" s="15"/>
      <c r="V78" s="15"/>
      <c r="W78" s="15"/>
      <c r="X78" s="186" t="str">
        <f>IF($AG$1="tiếng việt",Translate!A98,Translate!B98)</f>
        <v>Hình thức</v>
      </c>
      <c r="Y78" s="186"/>
      <c r="Z78" s="186"/>
      <c r="AA78" s="186"/>
      <c r="AB78" s="186"/>
      <c r="AC78" s="186"/>
      <c r="AD78" s="186"/>
      <c r="AE78" s="186"/>
      <c r="AF78" s="186"/>
      <c r="AG78" s="186"/>
      <c r="AH78" s="186"/>
      <c r="AI78" s="186"/>
      <c r="AJ78" s="186"/>
      <c r="AK78" s="186"/>
      <c r="AL78" s="90"/>
      <c r="AM78" s="219" t="str">
        <f>IF($AG$1="tiếng việt",Translate!A99,Translate!B99)</f>
        <v>Thời gian</v>
      </c>
      <c r="AN78" s="219"/>
      <c r="AO78" s="219"/>
      <c r="AP78" s="219"/>
      <c r="AQ78" s="15"/>
      <c r="AR78" s="63"/>
    </row>
    <row r="79" spans="1:54" ht="40.5" customHeight="1">
      <c r="A79" s="47"/>
      <c r="B79" s="229"/>
      <c r="C79" s="230"/>
      <c r="D79" s="230"/>
      <c r="E79" s="230"/>
      <c r="F79" s="230"/>
      <c r="G79" s="230"/>
      <c r="H79" s="230"/>
      <c r="I79" s="230"/>
      <c r="J79" s="230"/>
      <c r="K79" s="230"/>
      <c r="L79" s="230"/>
      <c r="M79" s="230"/>
      <c r="N79" s="230"/>
      <c r="O79" s="230"/>
      <c r="P79" s="230"/>
      <c r="Q79" s="230"/>
      <c r="R79" s="230"/>
      <c r="S79" s="230"/>
      <c r="T79" s="231"/>
      <c r="U79" s="15"/>
      <c r="V79" s="15"/>
      <c r="W79" s="15"/>
      <c r="X79" s="216"/>
      <c r="Y79" s="217"/>
      <c r="Z79" s="217"/>
      <c r="AA79" s="217"/>
      <c r="AB79" s="217"/>
      <c r="AC79" s="217"/>
      <c r="AD79" s="217"/>
      <c r="AE79" s="217"/>
      <c r="AF79" s="217"/>
      <c r="AG79" s="217"/>
      <c r="AH79" s="217"/>
      <c r="AI79" s="217"/>
      <c r="AJ79" s="217"/>
      <c r="AK79" s="218"/>
      <c r="AL79" s="15"/>
      <c r="AM79" s="135"/>
      <c r="AN79" s="139"/>
      <c r="AO79" s="193"/>
      <c r="AP79" s="194"/>
      <c r="AQ79" s="195"/>
      <c r="AR79" s="63"/>
    </row>
    <row r="80" spans="1:54" ht="9" customHeight="1" thickBot="1">
      <c r="A80" s="47"/>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63"/>
    </row>
    <row r="81" spans="1:44" s="84" customFormat="1" ht="15" customHeight="1">
      <c r="A81" s="76">
        <v>7</v>
      </c>
      <c r="B81" s="191" t="str">
        <f>IF($AG$1="tiếng việt",Translate!A100,Translate!B100)</f>
        <v>BẠN BIẾT THÔNG TIN TUYỂN DỤNG NÀY THÔNG QUA</v>
      </c>
      <c r="C81" s="191"/>
      <c r="D81" s="191"/>
      <c r="E81" s="191"/>
      <c r="F81" s="191"/>
      <c r="G81" s="191"/>
      <c r="H81" s="191"/>
      <c r="I81" s="191"/>
      <c r="J81" s="191"/>
      <c r="K81" s="191"/>
      <c r="L81" s="191"/>
      <c r="M81" s="191"/>
      <c r="N81" s="191"/>
      <c r="O81" s="191"/>
      <c r="P81" s="191"/>
      <c r="Q81" s="191"/>
      <c r="R81" s="191"/>
      <c r="S81" s="191"/>
      <c r="T81" s="191"/>
      <c r="U81" s="88"/>
      <c r="V81" s="88"/>
      <c r="W81" s="88"/>
      <c r="X81" s="86"/>
      <c r="Y81" s="86"/>
      <c r="Z81" s="86"/>
      <c r="AA81" s="86"/>
      <c r="AB81" s="86"/>
      <c r="AC81" s="86"/>
      <c r="AD81" s="86"/>
      <c r="AE81" s="86"/>
      <c r="AF81" s="86"/>
      <c r="AG81" s="86"/>
      <c r="AH81" s="86"/>
      <c r="AI81" s="86"/>
      <c r="AJ81" s="86"/>
      <c r="AK81" s="86"/>
      <c r="AL81" s="86"/>
      <c r="AM81" s="86"/>
      <c r="AN81" s="86"/>
      <c r="AO81" s="86"/>
      <c r="AP81" s="86"/>
      <c r="AQ81" s="85"/>
      <c r="AR81" s="83"/>
    </row>
    <row r="82" spans="1:44" s="43" customFormat="1" ht="10.9" customHeight="1">
      <c r="A82" s="57"/>
      <c r="B82" s="30"/>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42"/>
      <c r="AF82" s="42"/>
      <c r="AG82" s="42"/>
      <c r="AH82" s="42"/>
      <c r="AI82" s="42"/>
      <c r="AJ82" s="42"/>
      <c r="AK82" s="42"/>
      <c r="AL82" s="42"/>
      <c r="AM82" s="42"/>
      <c r="AN82" s="42"/>
      <c r="AO82" s="42"/>
      <c r="AP82" s="42"/>
      <c r="AQ82" s="42"/>
      <c r="AR82" s="66"/>
    </row>
    <row r="83" spans="1:44" ht="28.15" customHeight="1">
      <c r="A83" s="47"/>
      <c r="B83" s="232" t="str">
        <f>IF($AG$1="tiếng việt",Translate!A163,Translate!B163)</f>
        <v>Bạn biết đến thông tin tuyển dụng qua nguồn:</v>
      </c>
      <c r="C83" s="232"/>
      <c r="D83" s="232"/>
      <c r="E83" s="232"/>
      <c r="F83" s="232"/>
      <c r="G83" s="232"/>
      <c r="H83" s="232"/>
      <c r="I83" s="232"/>
      <c r="J83" s="232"/>
      <c r="K83" s="232"/>
      <c r="L83" s="232"/>
      <c r="M83" s="232"/>
      <c r="N83" s="233"/>
      <c r="O83" s="234"/>
      <c r="P83" s="234"/>
      <c r="Q83" s="234"/>
      <c r="R83" s="234"/>
      <c r="S83" s="234"/>
      <c r="T83" s="234"/>
      <c r="U83" s="234"/>
      <c r="V83" s="234"/>
      <c r="W83" s="234"/>
      <c r="X83" s="235"/>
      <c r="Y83" s="176" t="str">
        <f>IF($AG$1="tiếng việt",Translate!A106,Translate!B106)</f>
        <v>Nguồn khác (ghi rõ)</v>
      </c>
      <c r="Z83" s="176"/>
      <c r="AA83" s="176"/>
      <c r="AB83" s="176"/>
      <c r="AC83" s="176"/>
      <c r="AD83" s="15"/>
      <c r="AE83" s="177"/>
      <c r="AF83" s="178"/>
      <c r="AG83" s="178"/>
      <c r="AH83" s="178"/>
      <c r="AI83" s="178"/>
      <c r="AJ83" s="178"/>
      <c r="AK83" s="178"/>
      <c r="AL83" s="178"/>
      <c r="AM83" s="178"/>
      <c r="AN83" s="178"/>
      <c r="AO83" s="178"/>
      <c r="AP83" s="178"/>
      <c r="AQ83" s="179"/>
      <c r="AR83" s="63"/>
    </row>
    <row r="84" spans="1:44" ht="9.75" customHeight="1" thickBot="1">
      <c r="A84" s="47"/>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63"/>
    </row>
    <row r="85" spans="1:44" s="43" customFormat="1" ht="15" customHeight="1">
      <c r="A85" s="76">
        <v>8</v>
      </c>
      <c r="B85" s="191" t="str">
        <f>IF($AG$1="tiếng việt",Translate!A107,Translate!B107)</f>
        <v>NGƯỜI CÓ THỂ THAM KHẢO THÔNG TIN (CBQL trực tiếp, Thầy/Cô, đồng nghiệp…)</v>
      </c>
      <c r="C85" s="191"/>
      <c r="D85" s="191"/>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c r="AE85" s="191"/>
      <c r="AF85" s="191"/>
      <c r="AG85" s="191"/>
      <c r="AH85" s="191"/>
      <c r="AI85" s="191"/>
      <c r="AJ85" s="191"/>
      <c r="AK85" s="191"/>
      <c r="AL85" s="191"/>
      <c r="AM85" s="191"/>
      <c r="AN85" s="191"/>
      <c r="AO85" s="191"/>
      <c r="AP85" s="191"/>
      <c r="AQ85" s="191"/>
      <c r="AR85" s="83"/>
    </row>
    <row r="86" spans="1:44" ht="16.5" customHeight="1">
      <c r="A86" s="50"/>
      <c r="B86" s="183" t="str">
        <f>IF($AG$1="tiếng việt",Translate!A108,Translate!B108)</f>
        <v>Họ và tên</v>
      </c>
      <c r="C86" s="183"/>
      <c r="D86" s="183"/>
      <c r="E86" s="183"/>
      <c r="F86" s="183"/>
      <c r="G86" s="183"/>
      <c r="H86" s="183"/>
      <c r="I86" s="183"/>
      <c r="J86" s="183"/>
      <c r="K86" s="37"/>
      <c r="L86" s="183" t="str">
        <f>IF($AG$1="tiếng việt",Translate!A109,Translate!B109)</f>
        <v>Chức vụ</v>
      </c>
      <c r="M86" s="183"/>
      <c r="N86" s="183"/>
      <c r="O86" s="183"/>
      <c r="P86" s="37"/>
      <c r="Q86" s="183" t="str">
        <f>IF($AG$1="tiếng việt",Translate!A110,Translate!B110)</f>
        <v>Đơn vị công tác</v>
      </c>
      <c r="R86" s="183"/>
      <c r="S86" s="183"/>
      <c r="T86" s="183"/>
      <c r="U86" s="183"/>
      <c r="V86" s="183"/>
      <c r="W86" s="183"/>
      <c r="X86" s="37"/>
      <c r="Y86" s="183" t="str">
        <f>IF($AG$1="tiếng việt",Translate!A111,Translate!B111)</f>
        <v>Mối quan hệ</v>
      </c>
      <c r="Z86" s="183"/>
      <c r="AA86" s="183"/>
      <c r="AB86" s="183"/>
      <c r="AC86" s="183"/>
      <c r="AD86" s="183"/>
      <c r="AE86" s="183"/>
      <c r="AF86" s="37"/>
      <c r="AG86" s="175" t="s">
        <v>186</v>
      </c>
      <c r="AH86" s="175"/>
      <c r="AI86" s="175"/>
      <c r="AJ86" s="175"/>
      <c r="AK86" s="175"/>
      <c r="AL86" s="123"/>
      <c r="AM86" s="175" t="s">
        <v>19</v>
      </c>
      <c r="AN86" s="175"/>
      <c r="AO86" s="175"/>
      <c r="AP86" s="175"/>
      <c r="AQ86" s="175"/>
      <c r="AR86" s="63"/>
    </row>
    <row r="87" spans="1:44" ht="23.15" customHeight="1">
      <c r="A87" s="47"/>
      <c r="B87" s="198"/>
      <c r="C87" s="199"/>
      <c r="D87" s="199"/>
      <c r="E87" s="199"/>
      <c r="F87" s="199"/>
      <c r="G87" s="199"/>
      <c r="H87" s="199"/>
      <c r="I87" s="199"/>
      <c r="J87" s="200"/>
      <c r="K87" s="15"/>
      <c r="L87" s="198"/>
      <c r="M87" s="199"/>
      <c r="N87" s="199"/>
      <c r="O87" s="200"/>
      <c r="P87" s="15"/>
      <c r="Q87" s="213"/>
      <c r="R87" s="214"/>
      <c r="S87" s="214"/>
      <c r="T87" s="214"/>
      <c r="U87" s="214"/>
      <c r="V87" s="214"/>
      <c r="W87" s="215"/>
      <c r="X87" s="26"/>
      <c r="Y87" s="198"/>
      <c r="Z87" s="199"/>
      <c r="AA87" s="199"/>
      <c r="AB87" s="199"/>
      <c r="AC87" s="199"/>
      <c r="AD87" s="199"/>
      <c r="AE87" s="200"/>
      <c r="AF87" s="15"/>
      <c r="AG87" s="407"/>
      <c r="AH87" s="408"/>
      <c r="AI87" s="408"/>
      <c r="AJ87" s="408"/>
      <c r="AK87" s="408"/>
      <c r="AL87" s="95"/>
      <c r="AM87" s="407"/>
      <c r="AN87" s="408"/>
      <c r="AO87" s="408"/>
      <c r="AP87" s="408"/>
      <c r="AQ87" s="409"/>
      <c r="AR87" s="63"/>
    </row>
    <row r="88" spans="1:44" ht="23.15" customHeight="1">
      <c r="A88" s="47"/>
      <c r="B88" s="226"/>
      <c r="C88" s="227"/>
      <c r="D88" s="227"/>
      <c r="E88" s="227"/>
      <c r="F88" s="227"/>
      <c r="G88" s="227"/>
      <c r="H88" s="227"/>
      <c r="I88" s="227"/>
      <c r="J88" s="228"/>
      <c r="K88" s="15"/>
      <c r="L88" s="226"/>
      <c r="M88" s="227"/>
      <c r="N88" s="227"/>
      <c r="O88" s="228"/>
      <c r="P88" s="15"/>
      <c r="Q88" s="223"/>
      <c r="R88" s="224"/>
      <c r="S88" s="224"/>
      <c r="T88" s="224"/>
      <c r="U88" s="224"/>
      <c r="V88" s="224"/>
      <c r="W88" s="225"/>
      <c r="X88" s="26"/>
      <c r="Y88" s="226"/>
      <c r="Z88" s="227"/>
      <c r="AA88" s="227"/>
      <c r="AB88" s="227"/>
      <c r="AC88" s="227"/>
      <c r="AD88" s="227"/>
      <c r="AE88" s="228"/>
      <c r="AF88" s="15"/>
      <c r="AG88" s="210"/>
      <c r="AH88" s="211"/>
      <c r="AI88" s="211"/>
      <c r="AJ88" s="211"/>
      <c r="AK88" s="211"/>
      <c r="AL88" s="115"/>
      <c r="AM88" s="210"/>
      <c r="AN88" s="211"/>
      <c r="AO88" s="211"/>
      <c r="AP88" s="211"/>
      <c r="AQ88" s="212"/>
      <c r="AR88" s="63"/>
    </row>
    <row r="89" spans="1:44" ht="23.15" customHeight="1">
      <c r="A89" s="47"/>
      <c r="B89" s="220"/>
      <c r="C89" s="221"/>
      <c r="D89" s="221"/>
      <c r="E89" s="221"/>
      <c r="F89" s="221"/>
      <c r="G89" s="221"/>
      <c r="H89" s="221"/>
      <c r="I89" s="221"/>
      <c r="J89" s="222"/>
      <c r="K89" s="15"/>
      <c r="L89" s="220"/>
      <c r="M89" s="221"/>
      <c r="N89" s="221"/>
      <c r="O89" s="222"/>
      <c r="P89" s="15"/>
      <c r="Q89" s="277"/>
      <c r="R89" s="278"/>
      <c r="S89" s="278"/>
      <c r="T89" s="278"/>
      <c r="U89" s="278"/>
      <c r="V89" s="278"/>
      <c r="W89" s="279"/>
      <c r="X89" s="26"/>
      <c r="Y89" s="220"/>
      <c r="Z89" s="221"/>
      <c r="AA89" s="221"/>
      <c r="AB89" s="221"/>
      <c r="AC89" s="221"/>
      <c r="AD89" s="221"/>
      <c r="AE89" s="222"/>
      <c r="AF89" s="15"/>
      <c r="AG89" s="410"/>
      <c r="AH89" s="411"/>
      <c r="AI89" s="411"/>
      <c r="AJ89" s="411"/>
      <c r="AK89" s="411"/>
      <c r="AL89" s="115"/>
      <c r="AM89" s="207"/>
      <c r="AN89" s="208"/>
      <c r="AO89" s="208"/>
      <c r="AP89" s="208"/>
      <c r="AQ89" s="209"/>
      <c r="AR89" s="63"/>
    </row>
    <row r="90" spans="1:44" ht="11.25" customHeight="1" thickBot="1">
      <c r="A90" s="129"/>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130"/>
    </row>
    <row r="91" spans="1:44" s="74" customFormat="1" ht="15" customHeight="1" thickTop="1">
      <c r="A91" s="127">
        <v>9</v>
      </c>
      <c r="B91" s="276" t="str">
        <f>IF($AG$1="tiếng việt",Translate!A113,Translate!B113)</f>
        <v xml:space="preserve">BẠN VUI LÒNG CHO BIẾT NGƯỜI THÂN, BẠN BÈ ĐANG LÀM VIỆC TẠI MB HOẶC CÁC NGÂN HÀNG/TCTD KHÁC </v>
      </c>
      <c r="C91" s="276"/>
      <c r="D91" s="276"/>
      <c r="E91" s="276"/>
      <c r="F91" s="276"/>
      <c r="G91" s="276"/>
      <c r="H91" s="276"/>
      <c r="I91" s="276"/>
      <c r="J91" s="276"/>
      <c r="K91" s="276"/>
      <c r="L91" s="276"/>
      <c r="M91" s="276"/>
      <c r="N91" s="276"/>
      <c r="O91" s="276"/>
      <c r="P91" s="276"/>
      <c r="Q91" s="276"/>
      <c r="R91" s="276"/>
      <c r="S91" s="276"/>
      <c r="T91" s="276"/>
      <c r="U91" s="276"/>
      <c r="V91" s="276"/>
      <c r="W91" s="276"/>
      <c r="X91" s="276"/>
      <c r="Y91" s="276"/>
      <c r="Z91" s="276"/>
      <c r="AA91" s="276"/>
      <c r="AB91" s="276"/>
      <c r="AC91" s="276"/>
      <c r="AD91" s="276"/>
      <c r="AE91" s="276"/>
      <c r="AF91" s="276"/>
      <c r="AG91" s="276"/>
      <c r="AH91" s="276"/>
      <c r="AI91" s="276"/>
      <c r="AJ91" s="276"/>
      <c r="AK91" s="276"/>
      <c r="AL91" s="276"/>
      <c r="AM91" s="276"/>
      <c r="AN91" s="276"/>
      <c r="AO91" s="276"/>
      <c r="AP91" s="276"/>
      <c r="AQ91" s="276"/>
      <c r="AR91" s="128"/>
    </row>
    <row r="92" spans="1:44" ht="16.5" customHeight="1">
      <c r="A92" s="50"/>
      <c r="B92" s="186" t="str">
        <f>IF($AG$1="tiếng việt",Translate!A114,Translate!B114)</f>
        <v>Họ và tên</v>
      </c>
      <c r="C92" s="186"/>
      <c r="D92" s="186"/>
      <c r="E92" s="186"/>
      <c r="F92" s="186"/>
      <c r="G92" s="186"/>
      <c r="H92" s="186"/>
      <c r="I92" s="186"/>
      <c r="J92" s="186"/>
      <c r="K92" s="15"/>
      <c r="L92" s="186" t="str">
        <f>IF($AG$1="tiếng việt",Translate!A115,Translate!B115)</f>
        <v>Chức vụ</v>
      </c>
      <c r="M92" s="186"/>
      <c r="N92" s="186"/>
      <c r="O92" s="186"/>
      <c r="P92" s="15"/>
      <c r="Q92" s="186" t="str">
        <f>IF($AG$1="tiếng việt",Translate!A116,Translate!B116)</f>
        <v>Đơn vị công tác</v>
      </c>
      <c r="R92" s="186"/>
      <c r="S92" s="186"/>
      <c r="T92" s="186"/>
      <c r="U92" s="186"/>
      <c r="V92" s="186"/>
      <c r="W92" s="186"/>
      <c r="X92" s="15"/>
      <c r="Y92" s="186" t="str">
        <f>IF($AG$1="tiếng việt",Translate!A117,Translate!B117)</f>
        <v>Mối quan hệ</v>
      </c>
      <c r="Z92" s="186"/>
      <c r="AA92" s="186"/>
      <c r="AB92" s="186"/>
      <c r="AC92" s="186"/>
      <c r="AD92" s="186"/>
      <c r="AE92" s="186"/>
      <c r="AF92" s="15"/>
      <c r="AG92" s="261" t="s">
        <v>186</v>
      </c>
      <c r="AH92" s="261"/>
      <c r="AI92" s="261"/>
      <c r="AJ92" s="261"/>
      <c r="AK92" s="261"/>
      <c r="AL92" s="39"/>
      <c r="AM92" s="261" t="s">
        <v>19</v>
      </c>
      <c r="AN92" s="261"/>
      <c r="AO92" s="261"/>
      <c r="AP92" s="261"/>
      <c r="AQ92" s="261"/>
      <c r="AR92" s="63"/>
    </row>
    <row r="93" spans="1:44" ht="23.15" customHeight="1">
      <c r="A93" s="47"/>
      <c r="B93" s="198"/>
      <c r="C93" s="199"/>
      <c r="D93" s="199"/>
      <c r="E93" s="199"/>
      <c r="F93" s="199"/>
      <c r="G93" s="199"/>
      <c r="H93" s="199"/>
      <c r="I93" s="199"/>
      <c r="J93" s="200"/>
      <c r="K93" s="15"/>
      <c r="L93" s="198"/>
      <c r="M93" s="199"/>
      <c r="N93" s="199"/>
      <c r="O93" s="200"/>
      <c r="P93" s="15"/>
      <c r="Q93" s="268"/>
      <c r="R93" s="201"/>
      <c r="S93" s="201"/>
      <c r="T93" s="201"/>
      <c r="U93" s="201"/>
      <c r="V93" s="201"/>
      <c r="W93" s="202"/>
      <c r="X93" s="26"/>
      <c r="Y93" s="269"/>
      <c r="Z93" s="270"/>
      <c r="AA93" s="270"/>
      <c r="AB93" s="270"/>
      <c r="AC93" s="270"/>
      <c r="AD93" s="270"/>
      <c r="AE93" s="271"/>
      <c r="AF93" s="15"/>
      <c r="AG93" s="407"/>
      <c r="AH93" s="408"/>
      <c r="AI93" s="408"/>
      <c r="AJ93" s="408"/>
      <c r="AK93" s="408"/>
      <c r="AL93" s="95"/>
      <c r="AM93" s="407"/>
      <c r="AN93" s="408"/>
      <c r="AO93" s="408"/>
      <c r="AP93" s="408"/>
      <c r="AQ93" s="409"/>
      <c r="AR93" s="64"/>
    </row>
    <row r="94" spans="1:44" ht="23.15" customHeight="1">
      <c r="A94" s="47"/>
      <c r="B94" s="226"/>
      <c r="C94" s="227"/>
      <c r="D94" s="227"/>
      <c r="E94" s="227"/>
      <c r="F94" s="227"/>
      <c r="G94" s="227"/>
      <c r="H94" s="227"/>
      <c r="I94" s="227"/>
      <c r="J94" s="228"/>
      <c r="K94" s="15"/>
      <c r="L94" s="226"/>
      <c r="M94" s="227"/>
      <c r="N94" s="227"/>
      <c r="O94" s="228"/>
      <c r="P94" s="15"/>
      <c r="Q94" s="272"/>
      <c r="R94" s="196"/>
      <c r="S94" s="196"/>
      <c r="T94" s="196"/>
      <c r="U94" s="196"/>
      <c r="V94" s="196"/>
      <c r="W94" s="197"/>
      <c r="X94" s="26"/>
      <c r="Y94" s="273"/>
      <c r="Z94" s="274"/>
      <c r="AA94" s="274"/>
      <c r="AB94" s="274"/>
      <c r="AC94" s="274"/>
      <c r="AD94" s="274"/>
      <c r="AE94" s="275"/>
      <c r="AF94" s="15"/>
      <c r="AG94" s="210"/>
      <c r="AH94" s="211"/>
      <c r="AI94" s="211"/>
      <c r="AJ94" s="211"/>
      <c r="AK94" s="211"/>
      <c r="AL94" s="115"/>
      <c r="AM94" s="210"/>
      <c r="AN94" s="211"/>
      <c r="AO94" s="211"/>
      <c r="AP94" s="211"/>
      <c r="AQ94" s="212"/>
      <c r="AR94" s="64"/>
    </row>
    <row r="95" spans="1:44" ht="23.15" customHeight="1">
      <c r="A95" s="47"/>
      <c r="B95" s="220"/>
      <c r="C95" s="221"/>
      <c r="D95" s="221"/>
      <c r="E95" s="221"/>
      <c r="F95" s="221"/>
      <c r="G95" s="221"/>
      <c r="H95" s="221"/>
      <c r="I95" s="221"/>
      <c r="J95" s="222"/>
      <c r="K95" s="15"/>
      <c r="L95" s="220"/>
      <c r="M95" s="221"/>
      <c r="N95" s="221"/>
      <c r="O95" s="222"/>
      <c r="P95" s="15"/>
      <c r="Q95" s="262"/>
      <c r="R95" s="263"/>
      <c r="S95" s="263"/>
      <c r="T95" s="263"/>
      <c r="U95" s="263"/>
      <c r="V95" s="263"/>
      <c r="W95" s="264"/>
      <c r="X95" s="26"/>
      <c r="Y95" s="265"/>
      <c r="Z95" s="266"/>
      <c r="AA95" s="266"/>
      <c r="AB95" s="266"/>
      <c r="AC95" s="266"/>
      <c r="AD95" s="266"/>
      <c r="AE95" s="267"/>
      <c r="AF95" s="15"/>
      <c r="AG95" s="410"/>
      <c r="AH95" s="411"/>
      <c r="AI95" s="411"/>
      <c r="AJ95" s="411"/>
      <c r="AK95" s="411"/>
      <c r="AL95" s="115"/>
      <c r="AM95" s="207"/>
      <c r="AN95" s="208"/>
      <c r="AO95" s="208"/>
      <c r="AP95" s="208"/>
      <c r="AQ95" s="209"/>
      <c r="AR95" s="64"/>
    </row>
    <row r="96" spans="1:44" ht="5.25" customHeight="1" thickBot="1">
      <c r="A96" s="53"/>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64"/>
    </row>
    <row r="97" spans="1:54" s="43" customFormat="1" ht="15" customHeight="1">
      <c r="A97" s="76">
        <v>10</v>
      </c>
      <c r="B97" s="191" t="str">
        <f>IF($AG$1="tiếng việt",Translate!A119,Translate!B119)</f>
        <v>THÔNG TIN THAM KHẢO KHÁC</v>
      </c>
      <c r="C97" s="191"/>
      <c r="D97" s="191"/>
      <c r="E97" s="191"/>
      <c r="F97" s="191"/>
      <c r="G97" s="191"/>
      <c r="H97" s="191"/>
      <c r="I97" s="191"/>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91"/>
      <c r="AQ97" s="191"/>
      <c r="AR97" s="78"/>
      <c r="AS97" s="74"/>
      <c r="AT97" s="74"/>
      <c r="AU97" s="74"/>
      <c r="AV97" s="74"/>
      <c r="AW97" s="74"/>
      <c r="AX97" s="74"/>
      <c r="AY97" s="74"/>
      <c r="AZ97" s="74"/>
      <c r="BA97" s="74"/>
      <c r="BB97" s="74"/>
    </row>
    <row r="98" spans="1:54" ht="39" customHeight="1">
      <c r="A98" s="50"/>
      <c r="B98" s="186" t="str">
        <f>IF($AG$1="tiếng việt",Translate!A120,Translate!B120)</f>
        <v>Vị trí đã từng dự tuyển tại MB</v>
      </c>
      <c r="C98" s="186"/>
      <c r="D98" s="186"/>
      <c r="E98" s="186"/>
      <c r="F98" s="186"/>
      <c r="G98" s="186"/>
      <c r="H98" s="186"/>
      <c r="I98" s="186"/>
      <c r="J98" s="186"/>
      <c r="K98" s="15"/>
      <c r="L98" s="186" t="str">
        <f>IF($AG$1="tiếng việt",Translate!A121,Translate!B121)</f>
        <v>Thời gian</v>
      </c>
      <c r="M98" s="186"/>
      <c r="N98" s="186"/>
      <c r="O98" s="186"/>
      <c r="P98" s="186"/>
      <c r="Q98" s="186"/>
      <c r="R98" s="186"/>
      <c r="S98" s="186"/>
      <c r="T98" s="186"/>
      <c r="U98" s="15"/>
      <c r="V98" s="15"/>
      <c r="W98" s="15"/>
      <c r="X98" s="15"/>
      <c r="Y98" s="15"/>
      <c r="Z98" s="15"/>
      <c r="AA98" s="15"/>
      <c r="AB98" s="15"/>
      <c r="AC98" s="15"/>
      <c r="AD98" s="15"/>
      <c r="AE98" s="15"/>
      <c r="AF98" s="15"/>
      <c r="AG98" s="186" t="str">
        <f>IF($AG$1="tiếng việt",Translate!A123,Translate!B123)</f>
        <v>Có (ghi rõ)</v>
      </c>
      <c r="AH98" s="186"/>
      <c r="AI98" s="186"/>
      <c r="AJ98" s="186"/>
      <c r="AK98" s="15"/>
      <c r="AL98" s="219" t="str">
        <f>IF($AG$1="tiếng việt",Translate!A124,Translate!B124)</f>
        <v>Không</v>
      </c>
      <c r="AM98" s="219"/>
      <c r="AN98" s="219"/>
      <c r="AO98" s="219"/>
      <c r="AP98" s="15"/>
      <c r="AQ98" s="15"/>
      <c r="AR98" s="64"/>
    </row>
    <row r="99" spans="1:54" ht="28.5" customHeight="1">
      <c r="A99" s="47"/>
      <c r="B99" s="251"/>
      <c r="C99" s="252"/>
      <c r="D99" s="252"/>
      <c r="E99" s="252"/>
      <c r="F99" s="252"/>
      <c r="G99" s="252"/>
      <c r="H99" s="252"/>
      <c r="I99" s="252"/>
      <c r="J99" s="253"/>
      <c r="K99" s="15"/>
      <c r="L99" s="236"/>
      <c r="M99" s="237"/>
      <c r="N99" s="236"/>
      <c r="O99" s="195"/>
      <c r="P99" s="193"/>
      <c r="Q99" s="194"/>
      <c r="R99" s="194"/>
      <c r="S99" s="194"/>
      <c r="T99" s="195"/>
      <c r="U99" s="15"/>
      <c r="V99" s="254" t="str">
        <f>IF($AG$1="tiếng việt",Translate!A122,Translate!B122)</f>
        <v>Bạn có khiếm khuyết về ngoại hình không?</v>
      </c>
      <c r="W99" s="254"/>
      <c r="X99" s="254"/>
      <c r="Y99" s="254"/>
      <c r="Z99" s="254"/>
      <c r="AA99" s="254"/>
      <c r="AB99" s="254"/>
      <c r="AC99" s="254"/>
      <c r="AD99" s="254"/>
      <c r="AE99" s="254"/>
      <c r="AF99" s="15"/>
      <c r="AG99" s="233"/>
      <c r="AH99" s="234"/>
      <c r="AI99" s="234"/>
      <c r="AJ99" s="235"/>
      <c r="AK99" s="15"/>
      <c r="AL99" s="248"/>
      <c r="AM99" s="249"/>
      <c r="AN99" s="249"/>
      <c r="AO99" s="250"/>
      <c r="AP99" s="15"/>
      <c r="AQ99" s="15"/>
      <c r="AR99" s="64"/>
    </row>
    <row r="100" spans="1:54" ht="23.25" customHeight="1">
      <c r="A100" s="50"/>
      <c r="B100" s="203" t="str">
        <f>IF($AG$1="tiếng việt",Translate!A125,Translate!B125)</f>
        <v>Điểm mạnh</v>
      </c>
      <c r="C100" s="203"/>
      <c r="D100" s="203"/>
      <c r="E100" s="203"/>
      <c r="F100" s="203"/>
      <c r="G100" s="203"/>
      <c r="H100" s="203"/>
      <c r="I100" s="203"/>
      <c r="J100" s="203"/>
      <c r="K100" s="203"/>
      <c r="L100" s="203"/>
      <c r="M100" s="203"/>
      <c r="N100" s="203"/>
      <c r="O100" s="203"/>
      <c r="P100" s="203"/>
      <c r="Q100" s="203"/>
      <c r="R100" s="203"/>
      <c r="S100" s="203"/>
      <c r="T100" s="203"/>
      <c r="U100" s="15"/>
      <c r="V100" s="203" t="str">
        <f>IF($AG$1="tiếng việt",Translate!A126,Translate!B126)</f>
        <v>Điểm yếu</v>
      </c>
      <c r="W100" s="203"/>
      <c r="X100" s="203"/>
      <c r="Y100" s="203"/>
      <c r="Z100" s="203"/>
      <c r="AA100" s="203"/>
      <c r="AB100" s="203"/>
      <c r="AC100" s="203"/>
      <c r="AD100" s="203"/>
      <c r="AE100" s="203"/>
      <c r="AF100" s="203"/>
      <c r="AG100" s="203"/>
      <c r="AH100" s="203"/>
      <c r="AI100" s="203"/>
      <c r="AJ100" s="203"/>
      <c r="AK100" s="203"/>
      <c r="AL100" s="203"/>
      <c r="AM100" s="203"/>
      <c r="AN100" s="203"/>
      <c r="AO100" s="203"/>
      <c r="AP100" s="203"/>
      <c r="AQ100" s="203"/>
      <c r="AR100" s="64"/>
    </row>
    <row r="101" spans="1:54" ht="56.25" customHeight="1">
      <c r="A101" s="47"/>
      <c r="B101" s="216"/>
      <c r="C101" s="217"/>
      <c r="D101" s="217"/>
      <c r="E101" s="217"/>
      <c r="F101" s="217"/>
      <c r="G101" s="217"/>
      <c r="H101" s="217"/>
      <c r="I101" s="217"/>
      <c r="J101" s="217"/>
      <c r="K101" s="217"/>
      <c r="L101" s="217"/>
      <c r="M101" s="217"/>
      <c r="N101" s="217"/>
      <c r="O101" s="217"/>
      <c r="P101" s="217"/>
      <c r="Q101" s="217"/>
      <c r="R101" s="217"/>
      <c r="S101" s="217"/>
      <c r="T101" s="218"/>
      <c r="U101" s="15"/>
      <c r="V101" s="216"/>
      <c r="W101" s="217"/>
      <c r="X101" s="217"/>
      <c r="Y101" s="217"/>
      <c r="Z101" s="217"/>
      <c r="AA101" s="217"/>
      <c r="AB101" s="217"/>
      <c r="AC101" s="217"/>
      <c r="AD101" s="217"/>
      <c r="AE101" s="217"/>
      <c r="AF101" s="217"/>
      <c r="AG101" s="217"/>
      <c r="AH101" s="217"/>
      <c r="AI101" s="217"/>
      <c r="AJ101" s="217"/>
      <c r="AK101" s="217"/>
      <c r="AL101" s="217"/>
      <c r="AM101" s="217"/>
      <c r="AN101" s="217"/>
      <c r="AO101" s="217"/>
      <c r="AP101" s="217"/>
      <c r="AQ101" s="218"/>
      <c r="AR101" s="64"/>
    </row>
    <row r="102" spans="1:54" ht="22.5" customHeight="1">
      <c r="A102" s="50"/>
      <c r="B102" s="245" t="str">
        <f>IF($AG$1="tiếng việt",Translate!A127,Translate!B127)</f>
        <v>Lý do bạn muốn làm việc tại Ngân hàng Quân đội (MB)</v>
      </c>
      <c r="C102" s="245"/>
      <c r="D102" s="245"/>
      <c r="E102" s="245"/>
      <c r="F102" s="245"/>
      <c r="G102" s="245"/>
      <c r="H102" s="245"/>
      <c r="I102" s="245"/>
      <c r="J102" s="245"/>
      <c r="K102" s="245"/>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245"/>
      <c r="AP102" s="245"/>
      <c r="AQ102" s="245"/>
      <c r="AR102" s="64"/>
    </row>
    <row r="103" spans="1:54" ht="23.15" customHeight="1">
      <c r="A103" s="50"/>
      <c r="B103" s="285" t="str">
        <f>IF($AG$1="tiếng việt",Translate!A133,Translate!B133)</f>
        <v>Lựa chọn</v>
      </c>
      <c r="C103" s="286"/>
      <c r="D103" s="168"/>
      <c r="E103" s="284"/>
      <c r="F103" s="284"/>
      <c r="G103" s="284"/>
      <c r="H103" s="284"/>
      <c r="I103" s="284"/>
      <c r="J103" s="284"/>
      <c r="K103" s="284"/>
      <c r="L103" s="169"/>
      <c r="M103" s="260" t="str">
        <f>IF($AG$1="tiếng việt",Translate!A132,Translate!B132)</f>
        <v>Diễn giải</v>
      </c>
      <c r="N103" s="260"/>
      <c r="O103" s="260"/>
      <c r="P103" s="91"/>
      <c r="Q103" s="238"/>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39"/>
      <c r="AP103" s="239"/>
      <c r="AQ103" s="240"/>
      <c r="AR103" s="64"/>
    </row>
    <row r="104" spans="1:54" ht="23.15" customHeight="1">
      <c r="A104" s="50"/>
      <c r="B104" s="285"/>
      <c r="C104" s="286"/>
      <c r="D104" s="170"/>
      <c r="E104" s="283"/>
      <c r="F104" s="283"/>
      <c r="G104" s="283"/>
      <c r="H104" s="283"/>
      <c r="I104" s="283"/>
      <c r="J104" s="283"/>
      <c r="K104" s="283"/>
      <c r="L104" s="171"/>
      <c r="M104" s="260"/>
      <c r="N104" s="260"/>
      <c r="O104" s="260"/>
      <c r="P104" s="91"/>
      <c r="Q104" s="241"/>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242"/>
      <c r="AP104" s="242"/>
      <c r="AQ104" s="243"/>
      <c r="AR104" s="64"/>
    </row>
    <row r="105" spans="1:54" ht="23.15" customHeight="1">
      <c r="A105" s="47"/>
      <c r="B105" s="285"/>
      <c r="C105" s="286"/>
      <c r="D105" s="280"/>
      <c r="E105" s="281"/>
      <c r="F105" s="281"/>
      <c r="G105" s="281"/>
      <c r="H105" s="281"/>
      <c r="I105" s="281"/>
      <c r="J105" s="281"/>
      <c r="K105" s="281"/>
      <c r="L105" s="282"/>
      <c r="M105" s="260"/>
      <c r="N105" s="260"/>
      <c r="O105" s="260"/>
      <c r="P105" s="24"/>
      <c r="Q105" s="160"/>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44"/>
      <c r="AP105" s="244"/>
      <c r="AQ105" s="161"/>
      <c r="AR105" s="64"/>
    </row>
    <row r="106" spans="1:54" ht="51.75" customHeight="1">
      <c r="A106" s="54"/>
      <c r="B106" s="246" t="str">
        <f>IF($AG$1="tiếng việt",Translate!A128,Translate!B128)</f>
        <v>Tôi xin cam đoan những thông tin cung cấp trên đây là chính xác và đầy đủ. 
Tôi chấp nhận việc điều tra, thẩm tra những thông tin về cá nhân trong quá trình ra quyết định tuyển dụng và cam kết hợp tác trong quá trình thẩm tra.
Trường hợp có sai lệch thông tin, tôi chấp nhận thực hiện theo các quyết định của Ngân hàng Quân đội.</v>
      </c>
      <c r="C106" s="246"/>
      <c r="D106" s="246"/>
      <c r="E106" s="246"/>
      <c r="F106" s="246"/>
      <c r="G106" s="246"/>
      <c r="H106" s="246"/>
      <c r="I106" s="246"/>
      <c r="J106" s="246"/>
      <c r="K106" s="246"/>
      <c r="L106" s="246"/>
      <c r="M106" s="246"/>
      <c r="N106" s="246"/>
      <c r="O106" s="246"/>
      <c r="P106" s="246"/>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47"/>
      <c r="AP106" s="247"/>
      <c r="AQ106" s="247"/>
      <c r="AR106" s="73"/>
    </row>
    <row r="107" spans="1:54" ht="76.5" customHeight="1">
      <c r="A107" s="47"/>
      <c r="B107" s="255" t="str">
        <f>IF($AG$1="tiếng việt",Translate!A134,Translate!B134)</f>
        <v>Hãy cho chúng tôi biết nếu Bạn có khả năng đặc biệt liên quan đến excel, VBA, google sheets, phân tích dữ liệu, lập trình; các nền tảng social network, digital platform, online selling, marketing...</v>
      </c>
      <c r="C107" s="256"/>
      <c r="D107" s="256"/>
      <c r="E107" s="256"/>
      <c r="F107" s="256"/>
      <c r="G107" s="256"/>
      <c r="H107" s="256"/>
      <c r="I107" s="256"/>
      <c r="J107" s="256"/>
      <c r="K107" s="256"/>
      <c r="L107" s="257"/>
      <c r="M107" s="258" t="s">
        <v>1020</v>
      </c>
      <c r="N107" s="259"/>
      <c r="O107" s="259"/>
      <c r="P107" s="141"/>
      <c r="Q107" s="216"/>
      <c r="R107" s="217"/>
      <c r="S107" s="217"/>
      <c r="T107" s="217"/>
      <c r="U107" s="217"/>
      <c r="V107" s="217"/>
      <c r="W107" s="217"/>
      <c r="X107" s="217"/>
      <c r="Y107" s="217"/>
      <c r="Z107" s="217"/>
      <c r="AA107" s="217"/>
      <c r="AB107" s="217"/>
      <c r="AC107" s="217"/>
      <c r="AD107" s="217"/>
      <c r="AE107" s="217"/>
      <c r="AF107" s="217"/>
      <c r="AG107" s="217"/>
      <c r="AH107" s="217"/>
      <c r="AI107" s="217"/>
      <c r="AJ107" s="217"/>
      <c r="AK107" s="217"/>
      <c r="AL107" s="217"/>
      <c r="AM107" s="217"/>
      <c r="AN107" s="217"/>
      <c r="AO107" s="217"/>
      <c r="AP107" s="217"/>
      <c r="AQ107" s="218"/>
      <c r="AR107" s="64"/>
    </row>
    <row r="108" spans="1:54" ht="30" customHeight="1">
      <c r="A108" s="47"/>
      <c r="B108" s="15" t="str">
        <f>IF($AG$1="tiếng việt",Translate!A129,Translate!B129)</f>
        <v>Ngày tạo</v>
      </c>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64"/>
    </row>
    <row r="109" spans="1:54" ht="5.25" customHeight="1">
      <c r="A109" s="47"/>
      <c r="B109" s="15"/>
      <c r="C109" s="15"/>
      <c r="D109" s="15"/>
      <c r="E109" s="15"/>
      <c r="F109" s="15"/>
      <c r="G109" s="15"/>
      <c r="H109" s="15"/>
      <c r="I109" s="15"/>
      <c r="J109" s="15"/>
      <c r="K109" s="15"/>
      <c r="L109" s="15"/>
      <c r="M109" s="15"/>
      <c r="N109" s="15"/>
      <c r="O109" s="15"/>
      <c r="P109" s="15"/>
      <c r="Q109" s="15"/>
      <c r="R109" s="92"/>
      <c r="S109" s="92"/>
      <c r="T109" s="92"/>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64"/>
    </row>
    <row r="110" spans="1:54" ht="25.5" customHeight="1">
      <c r="A110" s="47"/>
      <c r="B110" s="236"/>
      <c r="C110" s="237"/>
      <c r="D110" s="236"/>
      <c r="E110" s="195"/>
      <c r="F110" s="193"/>
      <c r="G110" s="194"/>
      <c r="H110" s="194"/>
      <c r="I110" s="194"/>
      <c r="J110" s="195"/>
      <c r="K110" s="15"/>
      <c r="L110" s="15"/>
      <c r="M110" s="15"/>
      <c r="N110" s="15"/>
      <c r="O110" s="15"/>
      <c r="P110" s="15"/>
      <c r="Q110" s="15"/>
      <c r="R110" s="92"/>
      <c r="S110" s="92"/>
      <c r="T110" s="92"/>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64"/>
    </row>
    <row r="111" spans="1:54" ht="25.5" customHeight="1" thickBot="1">
      <c r="A111" s="59"/>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c r="AQ111" s="60"/>
      <c r="AR111" s="67"/>
    </row>
    <row r="65557" ht="12" hidden="1" thickTop="1"/>
  </sheetData>
  <sheetProtection algorithmName="SHA-512" hashValue="A8G6uk6tAjA8C4AYTg5qpENvYr6bSpMZ7rk8msSAsN7X5VOpgB26nLCtwiMJLUcLQ0tQ0i55M7es3dhYR/P2pg==" saltValue="4Ebya089BiuFUoJxsgBFpA==" spinCount="100000" sheet="1" formatCells="0" formatColumns="0" formatRows="0" insertHyperlinks="0"/>
  <protectedRanges>
    <protectedRange sqref="B99 AG99 AL99 B101 V101 B105 U109" name="Thong tin tham khao"/>
    <protectedRange sqref="B93:J95 L93:O95 Q93:W95 Y93:AE95" name="Nguoi than ban be lam Bank"/>
    <protectedRange sqref="B87:J89 L87:O89 Q87:W89 Y87:AE89 AG87:AK89 AM87:AQ89 AL88:AL89 AG93:AK95 AM93:AQ95 AL94:AL95" name="Nguoi tham khao thong tin"/>
    <protectedRange sqref="B79 X79" name="Khen thuong ky luat"/>
    <protectedRange sqref="B74 L74 V74 AG74" name="Pham chat nang khieu"/>
    <protectedRange sqref="AK61 B65:J70 L65:O70 B51:J53 L51:O53 R51:S53 V51:W53 Y51:AB53 AD51:AK53 AM51:AQ53 B57:J59 L57:O59 R57:S59 V57:W59 Y57:AB59 AM57:AQ59 AD57:AK59" name="Qua trinh cong tac"/>
    <protectedRange sqref="G41 H43 N43 T43 Z43 Q33:W37 AA39:AE39 AG39:AK39 AM39:AQ39 AB45:AE45 AM45:AQ45 U41:Y41 AA41:AE41 AG41:AK41 AM41:AQ41 U39:Y39 AJ45 AG45 W45:Y45 AJ33:AK33 AI34:AK37 AG33:AH37 AM33:AP37 B33:J37" name="Qua trinh dao tao"/>
    <protectedRange sqref="B18 Q18:W18 Y18 AG18 AM18 B20 AG22 B24 Q24 Y24 AG24 AM24 B26 AG26 AM26 B28 M28 AG28 B22 AI24:AK24 AM43 AO43:AQ43 AM79 AO79:AQ79 L99:R99 B110:H110 AG20 Y33:AA37 AD33:AE37" name="Thong tin ca nhan"/>
    <protectedRange sqref="B61" name="Qua trinh cong tac_1"/>
    <protectedRange sqref="V65:Y70 AA65:AQ70 Q65:T70" name="Thanh phan gia dinh"/>
  </protectedRanges>
  <dataConsolidate/>
  <mergeCells count="339">
    <mergeCell ref="AD35:AE35"/>
    <mergeCell ref="AD36:AE36"/>
    <mergeCell ref="AD37:AE37"/>
    <mergeCell ref="Q107:AQ107"/>
    <mergeCell ref="B8:AF8"/>
    <mergeCell ref="AM92:AQ92"/>
    <mergeCell ref="AG93:AK93"/>
    <mergeCell ref="AM93:AQ93"/>
    <mergeCell ref="AG94:AK94"/>
    <mergeCell ref="AM94:AQ94"/>
    <mergeCell ref="AG95:AK95"/>
    <mergeCell ref="AM95:AQ95"/>
    <mergeCell ref="AM87:AQ87"/>
    <mergeCell ref="AG89:AK89"/>
    <mergeCell ref="AG88:AK88"/>
    <mergeCell ref="AG87:AK87"/>
    <mergeCell ref="L55:O56"/>
    <mergeCell ref="B55:J56"/>
    <mergeCell ref="Y59:AQ59"/>
    <mergeCell ref="Y58:AQ58"/>
    <mergeCell ref="Y57:AQ57"/>
    <mergeCell ref="Q55:W55"/>
    <mergeCell ref="Q56:S56"/>
    <mergeCell ref="U56:W56"/>
    <mergeCell ref="L58:O58"/>
    <mergeCell ref="L59:O59"/>
    <mergeCell ref="R57:S57"/>
    <mergeCell ref="AA68:AQ68"/>
    <mergeCell ref="V67:Y67"/>
    <mergeCell ref="Q67:T67"/>
    <mergeCell ref="N43:R43"/>
    <mergeCell ref="H43:L43"/>
    <mergeCell ref="Y49:AB50"/>
    <mergeCell ref="B48:AQ48"/>
    <mergeCell ref="U50:W50"/>
    <mergeCell ref="B45:G45"/>
    <mergeCell ref="B44:G44"/>
    <mergeCell ref="T44:AG44"/>
    <mergeCell ref="I44:R44"/>
    <mergeCell ref="T45:AG45"/>
    <mergeCell ref="B36:J36"/>
    <mergeCell ref="Y37:AA37"/>
    <mergeCell ref="B67:J67"/>
    <mergeCell ref="L67:O67"/>
    <mergeCell ref="AA67:AQ67"/>
    <mergeCell ref="B65:J65"/>
    <mergeCell ref="L65:O65"/>
    <mergeCell ref="Q65:T65"/>
    <mergeCell ref="L70:O70"/>
    <mergeCell ref="Q70:T70"/>
    <mergeCell ref="V70:Y70"/>
    <mergeCell ref="AA70:AQ70"/>
    <mergeCell ref="B69:J69"/>
    <mergeCell ref="L69:O69"/>
    <mergeCell ref="Q69:T69"/>
    <mergeCell ref="V69:Y69"/>
    <mergeCell ref="AA69:AQ69"/>
    <mergeCell ref="Q68:T68"/>
    <mergeCell ref="V68:Y68"/>
    <mergeCell ref="B68:J68"/>
    <mergeCell ref="L68:O68"/>
    <mergeCell ref="AK60:AQ60"/>
    <mergeCell ref="Y55:AQ56"/>
    <mergeCell ref="L57:O57"/>
    <mergeCell ref="I2:AI2"/>
    <mergeCell ref="B9:AF9"/>
    <mergeCell ref="AG17:AK17"/>
    <mergeCell ref="Y17:AE17"/>
    <mergeCell ref="Q17:W17"/>
    <mergeCell ref="B12:N12"/>
    <mergeCell ref="P12:AB12"/>
    <mergeCell ref="G41:S41"/>
    <mergeCell ref="AG1:AI1"/>
    <mergeCell ref="AG25:AK25"/>
    <mergeCell ref="I3:AI3"/>
    <mergeCell ref="B20:H20"/>
    <mergeCell ref="J20:P20"/>
    <mergeCell ref="R20:AE20"/>
    <mergeCell ref="B22:H22"/>
    <mergeCell ref="J22:P22"/>
    <mergeCell ref="R22:AE22"/>
    <mergeCell ref="Q18:R18"/>
    <mergeCell ref="S18:T18"/>
    <mergeCell ref="B6:AF6"/>
    <mergeCell ref="B7:AF7"/>
    <mergeCell ref="B13:N13"/>
    <mergeCell ref="P13:AB13"/>
    <mergeCell ref="AJ13:AQ13"/>
    <mergeCell ref="AC13:AH13"/>
    <mergeCell ref="B11:AA11"/>
    <mergeCell ref="U18:W18"/>
    <mergeCell ref="Y18:AE18"/>
    <mergeCell ref="B16:AQ16"/>
    <mergeCell ref="AG21:AQ21"/>
    <mergeCell ref="AG18:AK18"/>
    <mergeCell ref="AM17:AQ17"/>
    <mergeCell ref="AG19:AQ19"/>
    <mergeCell ref="AG20:AQ20"/>
    <mergeCell ref="AK2:AQ11"/>
    <mergeCell ref="AM18:AQ18"/>
    <mergeCell ref="B18:O18"/>
    <mergeCell ref="AG22:AQ22"/>
    <mergeCell ref="Y23:AE23"/>
    <mergeCell ref="Q23:W23"/>
    <mergeCell ref="AG23:AK23"/>
    <mergeCell ref="AM23:AQ23"/>
    <mergeCell ref="AI24:AK24"/>
    <mergeCell ref="B24:O24"/>
    <mergeCell ref="AM25:AQ25"/>
    <mergeCell ref="AM26:AQ26"/>
    <mergeCell ref="Y24:AE24"/>
    <mergeCell ref="B26:AE26"/>
    <mergeCell ref="AG26:AK26"/>
    <mergeCell ref="B23:O23"/>
    <mergeCell ref="AG28:AQ28"/>
    <mergeCell ref="B31:J32"/>
    <mergeCell ref="AG27:AQ27"/>
    <mergeCell ref="Q31:W32"/>
    <mergeCell ref="Q49:W49"/>
    <mergeCell ref="B35:J35"/>
    <mergeCell ref="Q35:W35"/>
    <mergeCell ref="Y36:AA36"/>
    <mergeCell ref="B33:J33"/>
    <mergeCell ref="AG39:AK39"/>
    <mergeCell ref="AA38:AE38"/>
    <mergeCell ref="L35:O35"/>
    <mergeCell ref="B39:S39"/>
    <mergeCell ref="I45:R45"/>
    <mergeCell ref="Y35:AA35"/>
    <mergeCell ref="Y32:AA32"/>
    <mergeCell ref="AC32:AE32"/>
    <mergeCell ref="B30:AQ30"/>
    <mergeCell ref="Y31:AE31"/>
    <mergeCell ref="L31:O32"/>
    <mergeCell ref="Y33:AA33"/>
    <mergeCell ref="AD33:AE33"/>
    <mergeCell ref="L33:O33"/>
    <mergeCell ref="R58:S58"/>
    <mergeCell ref="B57:J57"/>
    <mergeCell ref="B58:J58"/>
    <mergeCell ref="B59:J59"/>
    <mergeCell ref="L36:O36"/>
    <mergeCell ref="Q36:W36"/>
    <mergeCell ref="B37:J37"/>
    <mergeCell ref="Y52:AB52"/>
    <mergeCell ref="AM24:AQ24"/>
    <mergeCell ref="Q24:W24"/>
    <mergeCell ref="L52:O52"/>
    <mergeCell ref="B51:J51"/>
    <mergeCell ref="AD51:AK51"/>
    <mergeCell ref="V51:W51"/>
    <mergeCell ref="Q33:W33"/>
    <mergeCell ref="Q34:W34"/>
    <mergeCell ref="B27:J27"/>
    <mergeCell ref="B28:J28"/>
    <mergeCell ref="M27:AE27"/>
    <mergeCell ref="M28:AE28"/>
    <mergeCell ref="B34:J34"/>
    <mergeCell ref="L34:O34"/>
    <mergeCell ref="Y34:AA34"/>
    <mergeCell ref="AD34:AE34"/>
    <mergeCell ref="L37:O37"/>
    <mergeCell ref="AM39:AQ39"/>
    <mergeCell ref="AG38:AK38"/>
    <mergeCell ref="R52:S52"/>
    <mergeCell ref="Q50:S50"/>
    <mergeCell ref="H42:L42"/>
    <mergeCell ref="L49:O50"/>
    <mergeCell ref="B49:J50"/>
    <mergeCell ref="AA39:AE39"/>
    <mergeCell ref="N42:R42"/>
    <mergeCell ref="U41:Y41"/>
    <mergeCell ref="AA41:AE41"/>
    <mergeCell ref="AG41:AK41"/>
    <mergeCell ref="T43:X43"/>
    <mergeCell ref="AD49:AK50"/>
    <mergeCell ref="AM49:AQ50"/>
    <mergeCell ref="B52:J52"/>
    <mergeCell ref="Y51:AB51"/>
    <mergeCell ref="AM51:AQ51"/>
    <mergeCell ref="AM41:AQ41"/>
    <mergeCell ref="T42:X42"/>
    <mergeCell ref="D105:L105"/>
    <mergeCell ref="D104:L104"/>
    <mergeCell ref="D103:L103"/>
    <mergeCell ref="B103:C105"/>
    <mergeCell ref="B53:J53"/>
    <mergeCell ref="L53:O53"/>
    <mergeCell ref="Y53:AB53"/>
    <mergeCell ref="R53:S53"/>
    <mergeCell ref="L73:T73"/>
    <mergeCell ref="X76:AP76"/>
    <mergeCell ref="X77:AP77"/>
    <mergeCell ref="AK61:AQ61"/>
    <mergeCell ref="B72:AQ72"/>
    <mergeCell ref="B73:J73"/>
    <mergeCell ref="B61:AI61"/>
    <mergeCell ref="AG73:AQ73"/>
    <mergeCell ref="V73:AE73"/>
    <mergeCell ref="B97:AQ97"/>
    <mergeCell ref="B95:J95"/>
    <mergeCell ref="V58:W58"/>
    <mergeCell ref="R59:S59"/>
    <mergeCell ref="V59:W59"/>
    <mergeCell ref="V57:W57"/>
    <mergeCell ref="B70:J70"/>
    <mergeCell ref="L95:O95"/>
    <mergeCell ref="AG92:AK92"/>
    <mergeCell ref="B86:J86"/>
    <mergeCell ref="L86:O86"/>
    <mergeCell ref="Q86:W86"/>
    <mergeCell ref="Q95:W95"/>
    <mergeCell ref="Y95:AE95"/>
    <mergeCell ref="Y92:AE92"/>
    <mergeCell ref="Q93:W93"/>
    <mergeCell ref="Y93:AE93"/>
    <mergeCell ref="B94:J94"/>
    <mergeCell ref="L94:O94"/>
    <mergeCell ref="Q94:W94"/>
    <mergeCell ref="Y94:AE94"/>
    <mergeCell ref="B93:J93"/>
    <mergeCell ref="L93:O93"/>
    <mergeCell ref="B91:AQ91"/>
    <mergeCell ref="B92:J92"/>
    <mergeCell ref="L92:O92"/>
    <mergeCell ref="Q89:W89"/>
    <mergeCell ref="Y89:AE89"/>
    <mergeCell ref="B88:J88"/>
    <mergeCell ref="L88:O88"/>
    <mergeCell ref="AM86:AQ86"/>
    <mergeCell ref="B110:C110"/>
    <mergeCell ref="D110:E110"/>
    <mergeCell ref="F110:J110"/>
    <mergeCell ref="Q103:AQ105"/>
    <mergeCell ref="B98:J98"/>
    <mergeCell ref="L98:T98"/>
    <mergeCell ref="AG98:AJ98"/>
    <mergeCell ref="B102:AQ102"/>
    <mergeCell ref="B101:T101"/>
    <mergeCell ref="V101:AQ101"/>
    <mergeCell ref="B106:AQ106"/>
    <mergeCell ref="AL99:AO99"/>
    <mergeCell ref="B100:T100"/>
    <mergeCell ref="V100:AQ100"/>
    <mergeCell ref="B99:J99"/>
    <mergeCell ref="V99:AE99"/>
    <mergeCell ref="AG99:AJ99"/>
    <mergeCell ref="L99:M99"/>
    <mergeCell ref="N99:O99"/>
    <mergeCell ref="P99:T99"/>
    <mergeCell ref="AL98:AO98"/>
    <mergeCell ref="B107:L107"/>
    <mergeCell ref="M107:O107"/>
    <mergeCell ref="M103:O105"/>
    <mergeCell ref="V52:W52"/>
    <mergeCell ref="L51:O51"/>
    <mergeCell ref="R51:S51"/>
    <mergeCell ref="B38:S38"/>
    <mergeCell ref="AD52:AK52"/>
    <mergeCell ref="AG86:AK86"/>
    <mergeCell ref="AG31:AH32"/>
    <mergeCell ref="AM89:AQ89"/>
    <mergeCell ref="AM88:AQ88"/>
    <mergeCell ref="B87:J87"/>
    <mergeCell ref="L87:O87"/>
    <mergeCell ref="Q87:W87"/>
    <mergeCell ref="Y87:AE87"/>
    <mergeCell ref="B74:J74"/>
    <mergeCell ref="AM78:AP78"/>
    <mergeCell ref="X79:AK79"/>
    <mergeCell ref="AG74:AQ74"/>
    <mergeCell ref="X78:AK78"/>
    <mergeCell ref="L74:T74"/>
    <mergeCell ref="V74:AE74"/>
    <mergeCell ref="B89:J89"/>
    <mergeCell ref="L89:O89"/>
    <mergeCell ref="Q88:W88"/>
    <mergeCell ref="Y88:AE88"/>
    <mergeCell ref="Q92:W92"/>
    <mergeCell ref="AM53:AQ53"/>
    <mergeCell ref="V64:Y64"/>
    <mergeCell ref="AA64:AQ64"/>
    <mergeCell ref="B76:T76"/>
    <mergeCell ref="B77:T77"/>
    <mergeCell ref="B81:T81"/>
    <mergeCell ref="Y86:AE86"/>
    <mergeCell ref="B85:AQ85"/>
    <mergeCell ref="AO79:AQ79"/>
    <mergeCell ref="AD53:AK53"/>
    <mergeCell ref="B78:T78"/>
    <mergeCell ref="B79:T79"/>
    <mergeCell ref="B83:M83"/>
    <mergeCell ref="N83:X83"/>
    <mergeCell ref="B63:AQ63"/>
    <mergeCell ref="B64:J64"/>
    <mergeCell ref="L64:O64"/>
    <mergeCell ref="Q64:T64"/>
    <mergeCell ref="V65:Y65"/>
    <mergeCell ref="AA65:AQ65"/>
    <mergeCell ref="V53:W53"/>
    <mergeCell ref="B66:J66"/>
    <mergeCell ref="L66:O66"/>
    <mergeCell ref="Z43:AQ43"/>
    <mergeCell ref="Z42:AQ42"/>
    <mergeCell ref="Y83:AC83"/>
    <mergeCell ref="AE83:AQ83"/>
    <mergeCell ref="AI45:AQ45"/>
    <mergeCell ref="AI44:AQ44"/>
    <mergeCell ref="AP33:AQ33"/>
    <mergeCell ref="AP34:AQ34"/>
    <mergeCell ref="AP35:AQ35"/>
    <mergeCell ref="AP36:AQ36"/>
    <mergeCell ref="AP37:AQ37"/>
    <mergeCell ref="AJ33:AK33"/>
    <mergeCell ref="AJ34:AK34"/>
    <mergeCell ref="AJ35:AK35"/>
    <mergeCell ref="AJ36:AK36"/>
    <mergeCell ref="AJ37:AK37"/>
    <mergeCell ref="AM52:AQ52"/>
    <mergeCell ref="U39:Y39"/>
    <mergeCell ref="U38:Y38"/>
    <mergeCell ref="Q37:W37"/>
    <mergeCell ref="AM38:AQ38"/>
    <mergeCell ref="Q66:T66"/>
    <mergeCell ref="V66:Y66"/>
    <mergeCell ref="AA66:AQ66"/>
    <mergeCell ref="AP31:AQ32"/>
    <mergeCell ref="AM31:AN32"/>
    <mergeCell ref="AM37:AN37"/>
    <mergeCell ref="AM36:AN36"/>
    <mergeCell ref="AM35:AN35"/>
    <mergeCell ref="AM34:AN34"/>
    <mergeCell ref="AM33:AN33"/>
    <mergeCell ref="AG37:AH37"/>
    <mergeCell ref="AG33:AH33"/>
    <mergeCell ref="AG34:AH34"/>
    <mergeCell ref="AG35:AH35"/>
    <mergeCell ref="AG36:AH36"/>
    <mergeCell ref="AJ31:AK32"/>
  </mergeCells>
  <phoneticPr fontId="0" type="noConversion"/>
  <conditionalFormatting sqref="B20:H20">
    <cfRule type="expression" dxfId="35" priority="116">
      <formula>B20=""</formula>
    </cfRule>
  </conditionalFormatting>
  <conditionalFormatting sqref="B22:H22">
    <cfRule type="expression" dxfId="34" priority="112">
      <formula>B22=""</formula>
    </cfRule>
  </conditionalFormatting>
  <conditionalFormatting sqref="B51:J51">
    <cfRule type="expression" dxfId="33" priority="71">
      <formula>$B$51=""</formula>
    </cfRule>
  </conditionalFormatting>
  <conditionalFormatting sqref="B52:J53">
    <cfRule type="expression" dxfId="32" priority="70">
      <formula>$B$52=""</formula>
    </cfRule>
  </conditionalFormatting>
  <conditionalFormatting sqref="B13:N13">
    <cfRule type="expression" dxfId="31" priority="119">
      <formula>$B$13=""</formula>
    </cfRule>
  </conditionalFormatting>
  <conditionalFormatting sqref="B18:O18">
    <cfRule type="expression" dxfId="30" priority="117">
      <formula>B18=""</formula>
    </cfRule>
  </conditionalFormatting>
  <conditionalFormatting sqref="B24:O24">
    <cfRule type="expression" dxfId="29" priority="106">
      <formula>B24=""</formula>
    </cfRule>
  </conditionalFormatting>
  <conditionalFormatting sqref="J20:P20">
    <cfRule type="expression" dxfId="28" priority="115">
      <formula>J20=""</formula>
    </cfRule>
  </conditionalFormatting>
  <conditionalFormatting sqref="J22:P22">
    <cfRule type="expression" dxfId="27" priority="111">
      <formula>J22=""</formula>
    </cfRule>
  </conditionalFormatting>
  <conditionalFormatting sqref="L33:O37">
    <cfRule type="expression" dxfId="26" priority="95">
      <formula>$L$33=""</formula>
    </cfRule>
  </conditionalFormatting>
  <conditionalFormatting sqref="L51:O53">
    <cfRule type="expression" dxfId="25" priority="68">
      <formula>$L$51=""</formula>
    </cfRule>
  </conditionalFormatting>
  <conditionalFormatting sqref="Q51:Q53">
    <cfRule type="expression" dxfId="24" priority="3">
      <formula>$Q$51=""</formula>
    </cfRule>
  </conditionalFormatting>
  <conditionalFormatting sqref="Q18:W18">
    <cfRule type="expression" dxfId="23" priority="107">
      <formula>Q18=""</formula>
    </cfRule>
  </conditionalFormatting>
  <conditionalFormatting sqref="Q24:W24">
    <cfRule type="expression" dxfId="22" priority="105">
      <formula>Q24=""</formula>
    </cfRule>
  </conditionalFormatting>
  <conditionalFormatting sqref="R51:S53">
    <cfRule type="expression" dxfId="21" priority="1">
      <formula>$R$51=""</formula>
    </cfRule>
  </conditionalFormatting>
  <conditionalFormatting sqref="R20:AE20">
    <cfRule type="expression" dxfId="20" priority="114">
      <formula>$R$20=""</formula>
    </cfRule>
  </conditionalFormatting>
  <conditionalFormatting sqref="R22:AE22">
    <cfRule type="expression" dxfId="19" priority="110">
      <formula>R22=""</formula>
    </cfRule>
  </conditionalFormatting>
  <conditionalFormatting sqref="U51:U53">
    <cfRule type="expression" dxfId="18" priority="27">
      <formula>$U$51=""</formula>
    </cfRule>
  </conditionalFormatting>
  <conditionalFormatting sqref="U39:Y39">
    <cfRule type="expression" dxfId="17" priority="12">
      <formula>$U$39=""</formula>
    </cfRule>
  </conditionalFormatting>
  <conditionalFormatting sqref="V51:W53">
    <cfRule type="expression" dxfId="16" priority="22">
      <formula>$V$51=""</formula>
    </cfRule>
  </conditionalFormatting>
  <conditionalFormatting sqref="Y51:AB53">
    <cfRule type="expression" dxfId="15" priority="21">
      <formula>$Y$51=""</formula>
    </cfRule>
  </conditionalFormatting>
  <conditionalFormatting sqref="Y18:AE18">
    <cfRule type="expression" dxfId="14" priority="100">
      <formula>Y18=""</formula>
    </cfRule>
  </conditionalFormatting>
  <conditionalFormatting sqref="Y24:AE24">
    <cfRule type="expression" dxfId="13" priority="104">
      <formula>Y24=""</formula>
    </cfRule>
  </conditionalFormatting>
  <conditionalFormatting sqref="AA39:AE39">
    <cfRule type="expression" dxfId="12" priority="11">
      <formula>$AA$39=""</formula>
    </cfRule>
  </conditionalFormatting>
  <conditionalFormatting sqref="AD51:AK53">
    <cfRule type="expression" dxfId="11" priority="18">
      <formula>$AD$51=""</formula>
    </cfRule>
  </conditionalFormatting>
  <conditionalFormatting sqref="AG18:AK18">
    <cfRule type="expression" dxfId="10" priority="99">
      <formula>AG18=""</formula>
    </cfRule>
  </conditionalFormatting>
  <conditionalFormatting sqref="AG24:AK24">
    <cfRule type="expression" dxfId="9" priority="101">
      <formula>AG24=""</formula>
    </cfRule>
  </conditionalFormatting>
  <conditionalFormatting sqref="AG39:AK39">
    <cfRule type="expression" dxfId="8" priority="10">
      <formula>$AG$39=""</formula>
    </cfRule>
  </conditionalFormatting>
  <conditionalFormatting sqref="AG20:AQ20">
    <cfRule type="expression" dxfId="7" priority="113">
      <formula>$AG$20=""</formula>
    </cfRule>
  </conditionalFormatting>
  <conditionalFormatting sqref="AG22:AQ22">
    <cfRule type="expression" dxfId="6" priority="84">
      <formula>$AG$22=""</formula>
    </cfRule>
  </conditionalFormatting>
  <conditionalFormatting sqref="AJ13:AQ13">
    <cfRule type="expression" dxfId="5" priority="118">
      <formula>$AJ$13=""</formula>
    </cfRule>
  </conditionalFormatting>
  <conditionalFormatting sqref="AM18:AQ18">
    <cfRule type="expression" dxfId="4" priority="98">
      <formula>AM18=""</formula>
    </cfRule>
  </conditionalFormatting>
  <conditionalFormatting sqref="AM24:AQ24">
    <cfRule type="expression" dxfId="3" priority="97">
      <formula>AM24=""</formula>
    </cfRule>
  </conditionalFormatting>
  <conditionalFormatting sqref="AM39:AQ39">
    <cfRule type="expression" dxfId="2" priority="9">
      <formula>$AM$39=""</formula>
    </cfRule>
  </conditionalFormatting>
  <conditionalFormatting sqref="AM51:AQ53">
    <cfRule type="expression" dxfId="1" priority="13">
      <formula>$AM$51=""</formula>
    </cfRule>
  </conditionalFormatting>
  <dataValidations xWindow="468" yWindow="596" count="9">
    <dataValidation type="list" allowBlank="1" showInputMessage="1" showErrorMessage="1" sqref="AG1" xr:uid="{00000000-0002-0000-0000-000000000000}">
      <formula1>"Tiếng Việt, English"</formula1>
    </dataValidation>
    <dataValidation type="list" allowBlank="1" showInputMessage="1" showErrorMessage="1" sqref="AO33:AO37" xr:uid="{00000000-0002-0000-0000-000001000000}">
      <formula1>"Chính quy, Tại chức, Liên thông, Liên Kết, Khác"</formula1>
    </dataValidation>
    <dataValidation allowBlank="1" showInputMessage="1" showErrorMessage="1" promptTitle="Lưu ý" prompt="Liệt kê lần lượt, từ công việc gần nhất trước sau đó đến các công việc xa hơn" sqref="B51:J53" xr:uid="{00000000-0002-0000-0000-000002000000}"/>
    <dataValidation type="whole" allowBlank="1" showInputMessage="1" showErrorMessage="1" errorTitle="Lỗi" error="Điền chính xác theo đơn vị kilogam" promptTitle="Đảm bảo chính xác" prompt="MB có quyền từ chối tuyển dụng các trường hợp cung cấp sai thông tin về thể chất_x000a__x000a_Đơn vị kilogam" sqref="AM18:AQ18" xr:uid="{00000000-0002-0000-0000-000004000000}">
      <formula1>25</formula1>
      <formula2>150</formula2>
    </dataValidation>
    <dataValidation type="custom" operator="equal" allowBlank="1" showInputMessage="1" showErrorMessage="1" errorTitle="Lỗi" error="Không đúng định dạng CMND/Căn cước Công dân" promptTitle="Kiểm tra" prompt="Số CMND, Căn cước gồm 09 hoặc 12 chữ số. Hộ chiếu gồm 08 ký tự chữ và số. Bạn hãy kiểm tra kĩ vì đây sẽ là thông tin trên Hợp đồng lao động." sqref="Q24:W24" xr:uid="{00000000-0002-0000-0000-000006000000}">
      <formula1>OR(LEN(Q24)=8,LEN(Q24)=9,LEN(Q24)=12)</formula1>
    </dataValidation>
    <dataValidation type="textLength" operator="equal" allowBlank="1" showInputMessage="1" showErrorMessage="1" errorTitle="Lỗi" error="Không đúng định dạng SĐT" promptTitle="Hướng dẫn" prompt="Số điện thoại chỉ gồm 10 chữ số" sqref="AG20:AQ20" xr:uid="{D991920D-E2B9-42EB-9B42-FC969D8A993B}">
      <formula1>10</formula1>
    </dataValidation>
    <dataValidation type="decimal" allowBlank="1" showInputMessage="1" showErrorMessage="1" errorTitle="Lỗi" error="Điền đúng định dạng chiều cao" promptTitle="Đảm bảo chính xác" prompt="MB có quyền từ chối tuyển dụng các trường hợp cung cấp sai thông tin về thể chất._x000a__x000a_Đơn vị là centimet" sqref="AG18:AK18" xr:uid="{B0CBEF99-482F-470D-ABCA-CFC2645DCFC2}">
      <formula1>100</formula1>
      <formula2>250</formula2>
    </dataValidation>
    <dataValidation type="date" allowBlank="1" showInputMessage="1" showErrorMessage="1" sqref="B28:J28" xr:uid="{5729D4B7-24CD-4388-ADB1-A43A4F2F0662}">
      <formula1>34335</formula1>
      <formula2>73051</formula2>
    </dataValidation>
    <dataValidation type="decimal" operator="greaterThan" allowBlank="1" showInputMessage="1" showErrorMessage="1" errorTitle="Lỗi" error="Chỉ điền số" sqref="AG33:AH37" xr:uid="{3AC623BA-7C7F-4E47-9C7D-7ADE0E090FC9}">
      <formula1>0</formula1>
    </dataValidation>
  </dataValidations>
  <printOptions horizontalCentered="1"/>
  <pageMargins left="0.3" right="0.15748031496062992" top="0.41" bottom="0.15748031496062992" header="0.17" footer="0"/>
  <pageSetup paperSize="9" scale="77" fitToHeight="0" orientation="portrait" r:id="rId1"/>
  <headerFooter alignWithMargins="0"/>
  <rowBreaks count="2" manualBreakCount="2">
    <brk id="47" max="43" man="1"/>
    <brk id="90" max="43" man="1"/>
  </rowBreaks>
  <ignoredErrors>
    <ignoredError sqref="L33:L37" unlockedFormula="1"/>
  </ignoredErrors>
  <drawing r:id="rId2"/>
  <extLst>
    <ext xmlns:x14="http://schemas.microsoft.com/office/spreadsheetml/2009/9/main" uri="{CCE6A557-97BC-4b89-ADB6-D9C93CAAB3DF}">
      <x14:dataValidations xmlns:xm="http://schemas.microsoft.com/office/excel/2006/main" xWindow="468" yWindow="596" count="28">
        <x14:dataValidation type="list" allowBlank="1" showInputMessage="1" showErrorMessage="1" xr:uid="{00000000-0002-0000-0000-000007000000}">
          <x14:formula1>
            <xm:f>Province!$C$5:$C$67</xm:f>
          </x14:formula1>
          <xm:sqref>AJ13</xm:sqref>
        </x14:dataValidation>
        <x14:dataValidation type="list" allowBlank="1" showInputMessage="1" showErrorMessage="1" xr:uid="{00000000-0002-0000-0000-00000A000000}">
          <x14:formula1>
            <xm:f>Translate!$H$26:$J$26</xm:f>
          </x14:formula1>
          <xm:sqref>AG22:AQ22</xm:sqref>
        </x14:dataValidation>
        <x14:dataValidation type="list" allowBlank="1" showInputMessage="1" showErrorMessage="1" promptTitle="Ngày" prompt="Date" xr:uid="{00000000-0002-0000-0000-00000B000000}">
          <x14:formula1>
            <xm:f>Translate!$D$3:$D$33</xm:f>
          </x14:formula1>
          <xm:sqref>AM79 Q18:R18 AG24 B110:C110</xm:sqref>
        </x14:dataValidation>
        <x14:dataValidation type="list" allowBlank="1" showInputMessage="1" showErrorMessage="1" xr:uid="{00000000-0002-0000-0000-00000C000000}">
          <x14:formula1>
            <xm:f>Translate!$E$3:$E$14</xm:f>
          </x14:formula1>
          <xm:sqref>N99:O99 U51:U53</xm:sqref>
        </x14:dataValidation>
        <x14:dataValidation type="list" allowBlank="1" showInputMessage="1" showErrorMessage="1" xr:uid="{00000000-0002-0000-0000-00000D000000}">
          <x14:formula1>
            <xm:f>Translate!$H$19:$I$19</xm:f>
          </x14:formula1>
          <xm:sqref>Y18:AE18 V65:Y70</xm:sqref>
        </x14:dataValidation>
        <x14:dataValidation type="list" allowBlank="1" showInputMessage="1" showErrorMessage="1" xr:uid="{00000000-0002-0000-0000-00000E000000}">
          <x14:formula1>
            <xm:f>Translate!$H$52:$L$52</xm:f>
          </x14:formula1>
          <xm:sqref>AG41:AK41 AM41:AQ41 U41:Y41 AA39:AE39 U39:Y39 AG39:AK39 AM39:AQ39 AA41:AE41</xm:sqref>
        </x14:dataValidation>
        <x14:dataValidation type="list" allowBlank="1" showInputMessage="1" showErrorMessage="1" xr:uid="{00000000-0002-0000-0000-00000F000000}">
          <x14:formula1>
            <xm:f>Translate!$H$132:$M$132</xm:f>
          </x14:formula1>
          <xm:sqref>D103:L105</xm:sqref>
        </x14:dataValidation>
        <x14:dataValidation type="list" allowBlank="1" showInputMessage="1" showErrorMessage="1" promptTitle="Tháng" prompt="Month" xr:uid="{00000000-0002-0000-0000-000011000000}">
          <x14:formula1>
            <xm:f>Translate!$E$3:$E$14</xm:f>
          </x14:formula1>
          <xm:sqref>S18:T18 AH24 U57:U59 AN79 Q57:Q59 D110:E110 Q51:Q53</xm:sqref>
        </x14:dataValidation>
        <x14:dataValidation type="list" allowBlank="1" showInputMessage="1" showErrorMessage="1" promptTitle="Ngày làm việc cuối cùng" prompt="Last day of work" xr:uid="{00000000-0002-0000-0000-000012000000}">
          <x14:formula1>
            <xm:f>Translate!$D$3:$D$33</xm:f>
          </x14:formula1>
          <xm:sqref>L99:M99</xm:sqref>
        </x14:dataValidation>
        <x14:dataValidation type="list" allowBlank="1" showInputMessage="1" promptTitle="Tỉnh/Thành phố" prompt="Chọn trong danh sách" xr:uid="{00000000-0002-0000-0000-000013000000}">
          <x14:formula1>
            <xm:f>Province!$C$5:$C$67</xm:f>
          </x14:formula1>
          <xm:sqref>B20:H20</xm:sqref>
        </x14:dataValidation>
        <x14:dataValidation type="list" allowBlank="1" showInputMessage="1" showErrorMessage="1" promptTitle="Tỉnh/Thành phố" prompt="Chọn trong danh sách" xr:uid="{00000000-0002-0000-0000-000014000000}">
          <x14:formula1>
            <xm:f>Province!$C$5:$C$67</xm:f>
          </x14:formula1>
          <xm:sqref>B22:H22</xm:sqref>
        </x14:dataValidation>
        <x14:dataValidation type="list" allowBlank="1" showInputMessage="1" promptTitle="Nơi cấp in trên CMND/Căn cước/HC" prompt="Căn cước công dân:_x000a_Cục Cảnh sát đăng ký, quản lý cư trú và dữ liệu quốc gia về dân cư_x000a_hoặc_x000a_Cục Cảnh sát quản lí hành chính về trật tự xã hội_x000a_Chứng minh nhân dân: Tỉnh/thành phố (chọn trong danh sách)" xr:uid="{00000000-0002-0000-0000-000015000000}">
          <x14:formula1>
            <xm:f>Province!$C$3:$C$67</xm:f>
          </x14:formula1>
          <xm:sqref>Y24:AE24</xm:sqref>
        </x14:dataValidation>
        <x14:dataValidation type="list" allowBlank="1" showInputMessage="1" showErrorMessage="1" xr:uid="{00000000-0002-0000-0000-000016000000}">
          <x14:formula1>
            <xm:f>Translate!$F$3:$F$128</xm:f>
          </x14:formula1>
          <xm:sqref>V51:W53 P99:T99 Q65:T70</xm:sqref>
        </x14:dataValidation>
        <x14:dataValidation type="list" allowBlank="1" showInputMessage="1" showErrorMessage="1" promptTitle="Năm" prompt="Year (yyyy)" xr:uid="{00000000-0002-0000-0000-00001B000000}">
          <x14:formula1>
            <xm:f>Translate!$F$3:$F$128</xm:f>
          </x14:formula1>
          <xm:sqref>U18:W18 AI24:AK24 V57:W59 AO79:AQ79 F110:J110 R57:S59 R51:S53 Y33:AA37 AD33:AD37</xm:sqref>
        </x14:dataValidation>
        <x14:dataValidation type="list" allowBlank="1" showInputMessage="1" xr:uid="{66C929A4-A6C9-40E3-9461-53CB8FCAA221}">
          <x14:formula1>
            <xm:f>Translate!$H$135:$O$135</xm:f>
          </x14:formula1>
          <xm:sqref>AJ37:AK37</xm:sqref>
        </x14:dataValidation>
        <x14:dataValidation type="list" allowBlank="1" showInputMessage="1" showErrorMessage="1" xr:uid="{ADC2DDBF-D5CA-49E6-A906-999C4DF5A695}">
          <x14:formula1>
            <xm:f>Translate!$H$137:$L$137</xm:f>
          </x14:formula1>
          <xm:sqref>AM35:AN36</xm:sqref>
        </x14:dataValidation>
        <x14:dataValidation type="list" allowBlank="1" showInputMessage="1" showErrorMessage="1" xr:uid="{6D384A91-343F-444A-83C8-37B51A5786F8}">
          <x14:formula1>
            <xm:f>Translate!$H$138:$K$138</xm:f>
          </x14:formula1>
          <xm:sqref>AP33:AQ37</xm:sqref>
        </x14:dataValidation>
        <x14:dataValidation type="list" allowBlank="1" showInputMessage="1" showErrorMessage="1" xr:uid="{232B48A9-F763-4494-8ECB-674250D7235B}">
          <x14:formula1>
            <xm:f>Translate!$H$146:$K$146</xm:f>
          </x14:formula1>
          <xm:sqref>B45</xm:sqref>
        </x14:dataValidation>
        <x14:dataValidation type="list" allowBlank="1" showInputMessage="1" showErrorMessage="1" xr:uid="{FD164172-9E07-43FB-93DC-E88CA060FC4F}">
          <x14:formula1>
            <xm:f>Translate!$H$150:$I$150</xm:f>
          </x14:formula1>
          <xm:sqref>AI45:AQ45</xm:sqref>
        </x14:dataValidation>
        <x14:dataValidation type="list" allowBlank="1" showInputMessage="1" promptTitle="Thang điểm" prompt="Nếu thang điểm của bạn không có trong danh sách vui lòng điền số điểm tối đa của thang điểm" xr:uid="{67CCD0DF-539E-40C2-BF36-42D88A41D013}">
          <x14:formula1>
            <xm:f>Translate!$H$135:$O$135</xm:f>
          </x14:formula1>
          <xm:sqref>AJ33:AK36</xm:sqref>
        </x14:dataValidation>
        <x14:dataValidation type="list" allowBlank="1" showInputMessage="1" showErrorMessage="1" xr:uid="{891B0CA9-7D3F-4B01-8EB9-67185983C34D}">
          <x14:formula1>
            <xm:f>Translate!$H$101:$S$101</xm:f>
          </x14:formula1>
          <xm:sqref>N83:X83</xm:sqref>
        </x14:dataValidation>
        <x14:dataValidation type="list" allowBlank="1" showInputMessage="1" promptTitle="Tháng" prompt="Month" xr:uid="{5FD3F3D2-8F9C-43F3-8239-70C9E7CDA733}">
          <x14:formula1>
            <xm:f>Translate!$E$3:$E$14</xm:f>
          </x14:formula1>
          <xm:sqref>AC33:AC37</xm:sqref>
        </x14:dataValidation>
        <x14:dataValidation type="list" allowBlank="1" showInputMessage="1" promptTitle="Lưu ý:" prompt="Chỉ được điền nếu không tìm thấy tên trường trong danh sách chọn!" xr:uid="{477D169F-0843-4D9E-9870-FD01B0477FA1}">
          <x14:formula1>
            <xm:f>Truong!$A$1:$A$475</xm:f>
          </x14:formula1>
          <xm:sqref>B35:J35</xm:sqref>
        </x14:dataValidation>
        <x14:dataValidation type="list" allowBlank="1" showInputMessage="1" promptTitle="Lưu ý!" prompt="Chỉ được điền nếu không tìm thấy tên trường trong danh sách chọn!" xr:uid="{1AB8BC3E-38EC-4B3E-950B-0C2EFB7323DC}">
          <x14:formula1>
            <xm:f>Truong!$A$212:$A$475</xm:f>
          </x14:formula1>
          <xm:sqref>B36:J36</xm:sqref>
        </x14:dataValidation>
        <x14:dataValidation type="list" allowBlank="1" showInputMessage="1" showErrorMessage="1" promptTitle="Quận/Huyện" prompt="Nhập ô B20 (Tỉnh/Thành phố) trước" xr:uid="{00000000-0002-0000-0000-000008000000}">
          <x14:formula1>
            <xm:f>OFFSET(Province!$A$2,MATCH($B$20,Province!$A:$A,0)-2,1,COUNTIF(Province!$A:$A,$B$20),1)</xm:f>
          </x14:formula1>
          <xm:sqref>J20:P20</xm:sqref>
        </x14:dataValidation>
        <x14:dataValidation type="list" allowBlank="1" showInputMessage="1" showErrorMessage="1" promptTitle="Quận/Huyện" prompt="Nhập ô B22 (Tỉnh/Thành phố) trước" xr:uid="{00000000-0002-0000-0000-000009000000}">
          <x14:formula1>
            <xm:f>OFFSET(Province!$A$2,MATCH($B$22,Province!$A:$A,0)-2,1,COUNTIF(Province!$A:$A,$B$22),1)</xm:f>
          </x14:formula1>
          <xm:sqref>J22:P22</xm:sqref>
        </x14:dataValidation>
        <x14:dataValidation type="custom" allowBlank="1" showInputMessage="1" showErrorMessage="1" errorTitle="Lỗi" error="Một số lỗi thường gặp: có dấu cách, dấu phẩy;&quot;gmail.com.vn&quot;;&quot;gmai.com&quot;;&quot;.con&quot; không có &quot;@&quot;,&quot;.&quot;" promptTitle="Kiểm tra" prompt="Vui lòng kiểm tra và nhập chính xác email để nhận được các thông báo._x000a__x000a_Một số lỗi thường gặp: có dấu cách, dấu phẩy;gmail.com.vn;gmai.com" xr:uid="{8C658C3B-40B7-4A17-A16A-93A65B857FB9}">
          <x14:formula1>
            <xm:f>AND(ISNUMBER(FIND(".",B24)),ISNUMBER(FIND("@",B24)),SUMPRODUCT(--ISNUMBER(SEARCH(Translate!H27:L27,B24)))=0)</xm:f>
          </x14:formula1>
          <xm:sqref>B24:O24</xm:sqref>
        </x14:dataValidation>
        <x14:dataValidation type="list" allowBlank="1" showInputMessage="1" showErrorMessage="1" xr:uid="{7474C6E5-F42B-4B07-B622-7242497E1CEA}">
          <x14:formula1>
            <xm:f>DT!$A$1:$A$54</xm:f>
          </x14:formula1>
          <xm:sqref>AM24:AQ24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88F39-3473-4428-A0E0-9E4303E05A29}">
  <dimension ref="A1:A54"/>
  <sheetViews>
    <sheetView topLeftCell="B13" zoomScale="130" zoomScaleNormal="130" workbookViewId="0">
      <selection activeCell="A13" sqref="A1:A1048576"/>
    </sheetView>
  </sheetViews>
  <sheetFormatPr defaultRowHeight="10"/>
  <cols>
    <col min="1" max="1" width="23.88671875" hidden="1" customWidth="1"/>
  </cols>
  <sheetData>
    <row r="1" spans="1:1">
      <c r="A1" s="143" t="s">
        <v>1558</v>
      </c>
    </row>
    <row r="2" spans="1:1">
      <c r="A2" s="143" t="s">
        <v>1559</v>
      </c>
    </row>
    <row r="3" spans="1:1">
      <c r="A3" s="143" t="s">
        <v>1560</v>
      </c>
    </row>
    <row r="4" spans="1:1">
      <c r="A4" s="143" t="s">
        <v>1561</v>
      </c>
    </row>
    <row r="5" spans="1:1">
      <c r="A5" s="143" t="s">
        <v>1562</v>
      </c>
    </row>
    <row r="6" spans="1:1">
      <c r="A6" s="143" t="s">
        <v>1563</v>
      </c>
    </row>
    <row r="7" spans="1:1">
      <c r="A7" s="143" t="s">
        <v>1564</v>
      </c>
    </row>
    <row r="8" spans="1:1">
      <c r="A8" s="143" t="s">
        <v>1565</v>
      </c>
    </row>
    <row r="9" spans="1:1">
      <c r="A9" t="s">
        <v>1566</v>
      </c>
    </row>
    <row r="10" spans="1:1">
      <c r="A10" t="s">
        <v>1567</v>
      </c>
    </row>
    <row r="11" spans="1:1">
      <c r="A11" t="s">
        <v>1568</v>
      </c>
    </row>
    <row r="12" spans="1:1">
      <c r="A12" t="s">
        <v>1569</v>
      </c>
    </row>
    <row r="13" spans="1:1">
      <c r="A13" t="s">
        <v>1570</v>
      </c>
    </row>
    <row r="14" spans="1:1">
      <c r="A14" t="s">
        <v>1571</v>
      </c>
    </row>
    <row r="15" spans="1:1">
      <c r="A15" t="s">
        <v>1572</v>
      </c>
    </row>
    <row r="16" spans="1:1">
      <c r="A16" t="s">
        <v>1573</v>
      </c>
    </row>
    <row r="17" spans="1:1">
      <c r="A17" t="s">
        <v>1574</v>
      </c>
    </row>
    <row r="18" spans="1:1">
      <c r="A18" t="s">
        <v>1575</v>
      </c>
    </row>
    <row r="19" spans="1:1">
      <c r="A19" t="s">
        <v>1576</v>
      </c>
    </row>
    <row r="20" spans="1:1">
      <c r="A20" t="s">
        <v>1577</v>
      </c>
    </row>
    <row r="21" spans="1:1">
      <c r="A21" s="143" t="s">
        <v>1611</v>
      </c>
    </row>
    <row r="22" spans="1:1">
      <c r="A22" t="s">
        <v>1578</v>
      </c>
    </row>
    <row r="23" spans="1:1">
      <c r="A23" t="s">
        <v>1579</v>
      </c>
    </row>
    <row r="24" spans="1:1">
      <c r="A24" t="s">
        <v>1580</v>
      </c>
    </row>
    <row r="25" spans="1:1">
      <c r="A25" t="s">
        <v>1581</v>
      </c>
    </row>
    <row r="26" spans="1:1">
      <c r="A26" t="s">
        <v>1582</v>
      </c>
    </row>
    <row r="27" spans="1:1">
      <c r="A27" s="143" t="s">
        <v>1583</v>
      </c>
    </row>
    <row r="28" spans="1:1">
      <c r="A28" t="s">
        <v>1584</v>
      </c>
    </row>
    <row r="29" spans="1:1">
      <c r="A29" t="s">
        <v>1585</v>
      </c>
    </row>
    <row r="30" spans="1:1">
      <c r="A30" t="s">
        <v>1586</v>
      </c>
    </row>
    <row r="31" spans="1:1">
      <c r="A31" t="s">
        <v>1587</v>
      </c>
    </row>
    <row r="32" spans="1:1">
      <c r="A32" t="s">
        <v>1588</v>
      </c>
    </row>
    <row r="33" spans="1:1">
      <c r="A33" t="s">
        <v>1589</v>
      </c>
    </row>
    <row r="34" spans="1:1">
      <c r="A34" t="s">
        <v>1590</v>
      </c>
    </row>
    <row r="35" spans="1:1">
      <c r="A35" t="s">
        <v>1591</v>
      </c>
    </row>
    <row r="36" spans="1:1">
      <c r="A36" t="s">
        <v>1592</v>
      </c>
    </row>
    <row r="37" spans="1:1">
      <c r="A37" t="s">
        <v>1593</v>
      </c>
    </row>
    <row r="38" spans="1:1">
      <c r="A38" t="s">
        <v>1594</v>
      </c>
    </row>
    <row r="39" spans="1:1">
      <c r="A39" t="s">
        <v>1595</v>
      </c>
    </row>
    <row r="40" spans="1:1">
      <c r="A40" t="s">
        <v>1596</v>
      </c>
    </row>
    <row r="41" spans="1:1">
      <c r="A41" t="s">
        <v>1597</v>
      </c>
    </row>
    <row r="42" spans="1:1">
      <c r="A42" t="s">
        <v>1598</v>
      </c>
    </row>
    <row r="43" spans="1:1">
      <c r="A43" t="s">
        <v>1599</v>
      </c>
    </row>
    <row r="44" spans="1:1">
      <c r="A44" t="s">
        <v>1600</v>
      </c>
    </row>
    <row r="45" spans="1:1">
      <c r="A45" t="s">
        <v>1601</v>
      </c>
    </row>
    <row r="46" spans="1:1">
      <c r="A46" t="s">
        <v>1602</v>
      </c>
    </row>
    <row r="47" spans="1:1">
      <c r="A47" t="s">
        <v>1603</v>
      </c>
    </row>
    <row r="48" spans="1:1">
      <c r="A48" t="s">
        <v>1604</v>
      </c>
    </row>
    <row r="49" spans="1:1">
      <c r="A49" t="s">
        <v>1605</v>
      </c>
    </row>
    <row r="50" spans="1:1">
      <c r="A50" t="s">
        <v>1606</v>
      </c>
    </row>
    <row r="51" spans="1:1">
      <c r="A51" t="s">
        <v>1607</v>
      </c>
    </row>
    <row r="52" spans="1:1">
      <c r="A52" t="s">
        <v>1608</v>
      </c>
    </row>
    <row r="53" spans="1:1">
      <c r="A53" t="s">
        <v>1609</v>
      </c>
    </row>
    <row r="54" spans="1:1">
      <c r="A54" t="s">
        <v>1610</v>
      </c>
    </row>
  </sheetData>
  <sheetProtection algorithmName="SHA-512" hashValue="AbZMbGz7BZI8wyNTq2a6hzpW15u7Z32ywB80atj2Y51m1jc+GQB/SnezllEN9TADSxfn3BgHqaBJ0qOIh2jM+g==" saltValue="4m/+lLih3Sy52zdmuq9f0Q=="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B03DF-3FA7-48A5-A9C5-99E16BBC3396}">
  <dimension ref="A1:A475"/>
  <sheetViews>
    <sheetView topLeftCell="B443" workbookViewId="0">
      <selection activeCell="F454" sqref="F454"/>
    </sheetView>
  </sheetViews>
  <sheetFormatPr defaultRowHeight="10"/>
  <cols>
    <col min="1" max="1" width="69.109375" hidden="1" customWidth="1"/>
    <col min="2" max="3" width="8.21875" customWidth="1"/>
  </cols>
  <sheetData>
    <row r="1" spans="1:1" ht="15.5">
      <c r="A1" s="152" t="s">
        <v>1078</v>
      </c>
    </row>
    <row r="2" spans="1:1" ht="15.5">
      <c r="A2" s="153" t="s">
        <v>1079</v>
      </c>
    </row>
    <row r="3" spans="1:1" ht="15.5">
      <c r="A3" s="153" t="s">
        <v>1080</v>
      </c>
    </row>
    <row r="4" spans="1:1" ht="15.5">
      <c r="A4" s="153" t="s">
        <v>1081</v>
      </c>
    </row>
    <row r="5" spans="1:1" ht="15.5">
      <c r="A5" s="153" t="s">
        <v>1082</v>
      </c>
    </row>
    <row r="6" spans="1:1" ht="15.5">
      <c r="A6" s="153" t="s">
        <v>1083</v>
      </c>
    </row>
    <row r="7" spans="1:1" ht="15.5">
      <c r="A7" s="153" t="s">
        <v>1084</v>
      </c>
    </row>
    <row r="8" spans="1:1" ht="15.5">
      <c r="A8" s="153" t="s">
        <v>1085</v>
      </c>
    </row>
    <row r="9" spans="1:1" ht="15.5">
      <c r="A9" s="153" t="s">
        <v>1086</v>
      </c>
    </row>
    <row r="10" spans="1:1" ht="15.5">
      <c r="A10" s="153" t="s">
        <v>1087</v>
      </c>
    </row>
    <row r="11" spans="1:1" ht="15.5">
      <c r="A11" s="154" t="s">
        <v>1088</v>
      </c>
    </row>
    <row r="12" spans="1:1" ht="15.5">
      <c r="A12" s="153" t="s">
        <v>1089</v>
      </c>
    </row>
    <row r="13" spans="1:1" ht="15.5">
      <c r="A13" s="153" t="s">
        <v>1090</v>
      </c>
    </row>
    <row r="14" spans="1:1" ht="15.5">
      <c r="A14" s="153" t="s">
        <v>1091</v>
      </c>
    </row>
    <row r="15" spans="1:1" ht="15.5">
      <c r="A15" s="153" t="s">
        <v>1092</v>
      </c>
    </row>
    <row r="16" spans="1:1" ht="15.5">
      <c r="A16" s="153" t="s">
        <v>1093</v>
      </c>
    </row>
    <row r="17" spans="1:1" ht="15.5">
      <c r="A17" s="153" t="s">
        <v>1094</v>
      </c>
    </row>
    <row r="18" spans="1:1" ht="15.5">
      <c r="A18" s="153" t="s">
        <v>1095</v>
      </c>
    </row>
    <row r="19" spans="1:1" ht="15.5">
      <c r="A19" s="153" t="s">
        <v>1096</v>
      </c>
    </row>
    <row r="20" spans="1:1" ht="15.5">
      <c r="A20" s="153" t="s">
        <v>1097</v>
      </c>
    </row>
    <row r="21" spans="1:1" ht="15.5">
      <c r="A21" s="153" t="s">
        <v>1098</v>
      </c>
    </row>
    <row r="22" spans="1:1" ht="15.5">
      <c r="A22" s="153" t="s">
        <v>1099</v>
      </c>
    </row>
    <row r="23" spans="1:1" ht="15.5">
      <c r="A23" s="153" t="s">
        <v>1100</v>
      </c>
    </row>
    <row r="24" spans="1:1" ht="15.5">
      <c r="A24" s="153" t="s">
        <v>1101</v>
      </c>
    </row>
    <row r="25" spans="1:1" ht="15.5">
      <c r="A25" s="153" t="s">
        <v>1102</v>
      </c>
    </row>
    <row r="26" spans="1:1" ht="15.5">
      <c r="A26" s="153" t="s">
        <v>1103</v>
      </c>
    </row>
    <row r="27" spans="1:1" ht="15.5">
      <c r="A27" s="153" t="s">
        <v>1104</v>
      </c>
    </row>
    <row r="28" spans="1:1" ht="15.5">
      <c r="A28" s="153" t="s">
        <v>1105</v>
      </c>
    </row>
    <row r="29" spans="1:1" ht="15.5">
      <c r="A29" s="153" t="s">
        <v>1106</v>
      </c>
    </row>
    <row r="30" spans="1:1" ht="15.5">
      <c r="A30" s="153" t="s">
        <v>1107</v>
      </c>
    </row>
    <row r="31" spans="1:1" ht="15.5">
      <c r="A31" s="153" t="s">
        <v>1108</v>
      </c>
    </row>
    <row r="32" spans="1:1" ht="15.5">
      <c r="A32" s="153" t="s">
        <v>1109</v>
      </c>
    </row>
    <row r="33" spans="1:1" ht="15.5">
      <c r="A33" s="153" t="s">
        <v>1110</v>
      </c>
    </row>
    <row r="34" spans="1:1" ht="15.5">
      <c r="A34" s="153" t="s">
        <v>1111</v>
      </c>
    </row>
    <row r="35" spans="1:1" ht="15.5">
      <c r="A35" s="153" t="s">
        <v>1112</v>
      </c>
    </row>
    <row r="36" spans="1:1" ht="15.5">
      <c r="A36" s="153" t="s">
        <v>1113</v>
      </c>
    </row>
    <row r="37" spans="1:1" ht="15.5">
      <c r="A37" s="153" t="s">
        <v>1114</v>
      </c>
    </row>
    <row r="38" spans="1:1" ht="15.5">
      <c r="A38" s="153" t="s">
        <v>1115</v>
      </c>
    </row>
    <row r="39" spans="1:1" ht="15.5">
      <c r="A39" s="153" t="s">
        <v>1116</v>
      </c>
    </row>
    <row r="40" spans="1:1" ht="15.5">
      <c r="A40" s="153" t="s">
        <v>1117</v>
      </c>
    </row>
    <row r="41" spans="1:1" ht="15.5">
      <c r="A41" s="153" t="s">
        <v>1118</v>
      </c>
    </row>
    <row r="42" spans="1:1" ht="15.5">
      <c r="A42" s="153" t="s">
        <v>1119</v>
      </c>
    </row>
    <row r="43" spans="1:1" ht="15.5">
      <c r="A43" s="153" t="s">
        <v>1120</v>
      </c>
    </row>
    <row r="44" spans="1:1" ht="15.5">
      <c r="A44" s="153" t="s">
        <v>1121</v>
      </c>
    </row>
    <row r="45" spans="1:1" ht="15.5">
      <c r="A45" s="153" t="s">
        <v>1122</v>
      </c>
    </row>
    <row r="46" spans="1:1" ht="15.5">
      <c r="A46" s="153" t="s">
        <v>1123</v>
      </c>
    </row>
    <row r="47" spans="1:1" ht="15.5">
      <c r="A47" s="153" t="s">
        <v>1124</v>
      </c>
    </row>
    <row r="48" spans="1:1" ht="15.5">
      <c r="A48" s="153" t="s">
        <v>1125</v>
      </c>
    </row>
    <row r="49" spans="1:1" ht="15.5">
      <c r="A49" s="153" t="s">
        <v>1126</v>
      </c>
    </row>
    <row r="50" spans="1:1" ht="15.5">
      <c r="A50" s="154" t="s">
        <v>1127</v>
      </c>
    </row>
    <row r="51" spans="1:1" ht="15.5">
      <c r="A51" s="153" t="s">
        <v>1128</v>
      </c>
    </row>
    <row r="52" spans="1:1" ht="15.5">
      <c r="A52" s="153" t="s">
        <v>1129</v>
      </c>
    </row>
    <row r="53" spans="1:1" ht="15.5">
      <c r="A53" s="153" t="s">
        <v>1130</v>
      </c>
    </row>
    <row r="54" spans="1:1" ht="15.5">
      <c r="A54" s="153" t="s">
        <v>1131</v>
      </c>
    </row>
    <row r="55" spans="1:1" ht="15.5">
      <c r="A55" s="153" t="s">
        <v>1132</v>
      </c>
    </row>
    <row r="56" spans="1:1" ht="15.5">
      <c r="A56" s="153" t="s">
        <v>1133</v>
      </c>
    </row>
    <row r="57" spans="1:1" ht="15.5">
      <c r="A57" s="153" t="s">
        <v>1134</v>
      </c>
    </row>
    <row r="58" spans="1:1" ht="15.5">
      <c r="A58" s="153" t="s">
        <v>1135</v>
      </c>
    </row>
    <row r="59" spans="1:1" ht="15.5">
      <c r="A59" s="153" t="s">
        <v>1136</v>
      </c>
    </row>
    <row r="60" spans="1:1" ht="15.5">
      <c r="A60" s="153" t="s">
        <v>1137</v>
      </c>
    </row>
    <row r="61" spans="1:1" ht="15.5">
      <c r="A61" s="153" t="s">
        <v>1138</v>
      </c>
    </row>
    <row r="62" spans="1:1" ht="15.5">
      <c r="A62" s="153" t="s">
        <v>1139</v>
      </c>
    </row>
    <row r="63" spans="1:1" ht="15.5">
      <c r="A63" s="153" t="s">
        <v>1140</v>
      </c>
    </row>
    <row r="64" spans="1:1" ht="15.5">
      <c r="A64" s="153" t="s">
        <v>1141</v>
      </c>
    </row>
    <row r="65" spans="1:1" ht="15.5">
      <c r="A65" s="153" t="s">
        <v>1142</v>
      </c>
    </row>
    <row r="66" spans="1:1" ht="15.5">
      <c r="A66" s="153" t="s">
        <v>1143</v>
      </c>
    </row>
    <row r="67" spans="1:1" ht="15.5">
      <c r="A67" s="153" t="s">
        <v>1144</v>
      </c>
    </row>
    <row r="68" spans="1:1" ht="15.5">
      <c r="A68" s="153" t="s">
        <v>1145</v>
      </c>
    </row>
    <row r="69" spans="1:1" ht="15.5">
      <c r="A69" s="153" t="s">
        <v>1146</v>
      </c>
    </row>
    <row r="70" spans="1:1" ht="15.5">
      <c r="A70" s="153" t="s">
        <v>1147</v>
      </c>
    </row>
    <row r="71" spans="1:1" ht="15.5">
      <c r="A71" s="153" t="s">
        <v>1148</v>
      </c>
    </row>
    <row r="72" spans="1:1" ht="15.5">
      <c r="A72" s="153" t="s">
        <v>1149</v>
      </c>
    </row>
    <row r="73" spans="1:1" ht="15.5">
      <c r="A73" s="153" t="s">
        <v>1150</v>
      </c>
    </row>
    <row r="74" spans="1:1" ht="15.5">
      <c r="A74" s="153" t="s">
        <v>1151</v>
      </c>
    </row>
    <row r="75" spans="1:1" ht="15.5">
      <c r="A75" s="153" t="s">
        <v>1152</v>
      </c>
    </row>
    <row r="76" spans="1:1" ht="15.5">
      <c r="A76" s="153" t="s">
        <v>1153</v>
      </c>
    </row>
    <row r="77" spans="1:1" ht="15.5">
      <c r="A77" s="153" t="s">
        <v>1154</v>
      </c>
    </row>
    <row r="78" spans="1:1" ht="15.5">
      <c r="A78" s="153" t="s">
        <v>1155</v>
      </c>
    </row>
    <row r="79" spans="1:1" ht="15.5">
      <c r="A79" s="153" t="s">
        <v>1156</v>
      </c>
    </row>
    <row r="80" spans="1:1" ht="15.5">
      <c r="A80" s="153" t="s">
        <v>1157</v>
      </c>
    </row>
    <row r="81" spans="1:1" ht="15.5">
      <c r="A81" s="153" t="s">
        <v>1158</v>
      </c>
    </row>
    <row r="82" spans="1:1" ht="15.5">
      <c r="A82" s="154" t="s">
        <v>1159</v>
      </c>
    </row>
    <row r="83" spans="1:1" ht="15.5">
      <c r="A83" s="153" t="s">
        <v>1160</v>
      </c>
    </row>
    <row r="84" spans="1:1" ht="15.5">
      <c r="A84" s="153" t="s">
        <v>1161</v>
      </c>
    </row>
    <row r="85" spans="1:1" ht="15.5">
      <c r="A85" s="153" t="s">
        <v>1162</v>
      </c>
    </row>
    <row r="86" spans="1:1" ht="15.5">
      <c r="A86" s="153" t="s">
        <v>1163</v>
      </c>
    </row>
    <row r="87" spans="1:1" ht="15.5">
      <c r="A87" s="153" t="s">
        <v>1164</v>
      </c>
    </row>
    <row r="88" spans="1:1" ht="15.5">
      <c r="A88" s="153" t="s">
        <v>1165</v>
      </c>
    </row>
    <row r="89" spans="1:1" ht="15.5">
      <c r="A89" s="154" t="s">
        <v>1166</v>
      </c>
    </row>
    <row r="90" spans="1:1" ht="15.5">
      <c r="A90" s="153" t="s">
        <v>1167</v>
      </c>
    </row>
    <row r="91" spans="1:1" ht="15.5">
      <c r="A91" s="154" t="s">
        <v>1168</v>
      </c>
    </row>
    <row r="92" spans="1:1" ht="15.5">
      <c r="A92" s="153" t="s">
        <v>1169</v>
      </c>
    </row>
    <row r="93" spans="1:1" ht="15.5">
      <c r="A93" s="153" t="s">
        <v>1170</v>
      </c>
    </row>
    <row r="94" spans="1:1" ht="15.5">
      <c r="A94" s="153" t="s">
        <v>1171</v>
      </c>
    </row>
    <row r="95" spans="1:1" ht="15.5">
      <c r="A95" s="153" t="s">
        <v>1172</v>
      </c>
    </row>
    <row r="96" spans="1:1" ht="15.5">
      <c r="A96" s="153" t="s">
        <v>1173</v>
      </c>
    </row>
    <row r="97" spans="1:1" ht="15.5">
      <c r="A97" s="153" t="s">
        <v>1174</v>
      </c>
    </row>
    <row r="98" spans="1:1" ht="15.5">
      <c r="A98" s="153" t="s">
        <v>1175</v>
      </c>
    </row>
    <row r="99" spans="1:1" ht="15.5">
      <c r="A99" s="153" t="s">
        <v>1176</v>
      </c>
    </row>
    <row r="100" spans="1:1" ht="15.5">
      <c r="A100" s="154" t="s">
        <v>1177</v>
      </c>
    </row>
    <row r="101" spans="1:1" ht="15.5">
      <c r="A101" s="153" t="s">
        <v>1178</v>
      </c>
    </row>
    <row r="102" spans="1:1" ht="15.5">
      <c r="A102" s="153" t="s">
        <v>1179</v>
      </c>
    </row>
    <row r="103" spans="1:1" ht="15.5">
      <c r="A103" s="153" t="s">
        <v>1180</v>
      </c>
    </row>
    <row r="104" spans="1:1" ht="15.5">
      <c r="A104" s="153" t="s">
        <v>1181</v>
      </c>
    </row>
    <row r="105" spans="1:1" ht="15.5">
      <c r="A105" s="153" t="s">
        <v>1182</v>
      </c>
    </row>
    <row r="106" spans="1:1" ht="15.5">
      <c r="A106" s="153" t="s">
        <v>1183</v>
      </c>
    </row>
    <row r="107" spans="1:1" ht="15.5">
      <c r="A107" s="153" t="s">
        <v>1184</v>
      </c>
    </row>
    <row r="108" spans="1:1" ht="15.5">
      <c r="A108" s="153" t="s">
        <v>1185</v>
      </c>
    </row>
    <row r="109" spans="1:1" ht="15.5">
      <c r="A109" s="153" t="s">
        <v>1186</v>
      </c>
    </row>
    <row r="110" spans="1:1" ht="15.5">
      <c r="A110" s="153" t="s">
        <v>1187</v>
      </c>
    </row>
    <row r="111" spans="1:1" ht="15.5">
      <c r="A111" s="153" t="s">
        <v>1188</v>
      </c>
    </row>
    <row r="112" spans="1:1" ht="15.5">
      <c r="A112" s="153" t="s">
        <v>1189</v>
      </c>
    </row>
    <row r="113" spans="1:1" ht="15.5">
      <c r="A113" s="153" t="s">
        <v>1190</v>
      </c>
    </row>
    <row r="114" spans="1:1" ht="15.5">
      <c r="A114" s="153" t="s">
        <v>1191</v>
      </c>
    </row>
    <row r="115" spans="1:1" ht="15.5">
      <c r="A115" s="153" t="s">
        <v>1192</v>
      </c>
    </row>
    <row r="116" spans="1:1" ht="15.5">
      <c r="A116" s="153" t="s">
        <v>1193</v>
      </c>
    </row>
    <row r="117" spans="1:1" ht="15.5">
      <c r="A117" s="153" t="s">
        <v>1194</v>
      </c>
    </row>
    <row r="118" spans="1:1" ht="15.5">
      <c r="A118" s="153" t="s">
        <v>1195</v>
      </c>
    </row>
    <row r="119" spans="1:1" ht="15.5">
      <c r="A119" s="153" t="s">
        <v>1196</v>
      </c>
    </row>
    <row r="120" spans="1:1" ht="15.5">
      <c r="A120" s="153" t="s">
        <v>1197</v>
      </c>
    </row>
    <row r="121" spans="1:1" ht="15.5">
      <c r="A121" s="153" t="s">
        <v>1198</v>
      </c>
    </row>
    <row r="122" spans="1:1" ht="15.5">
      <c r="A122" s="153" t="s">
        <v>1199</v>
      </c>
    </row>
    <row r="123" spans="1:1" ht="15.5">
      <c r="A123" s="153" t="s">
        <v>1200</v>
      </c>
    </row>
    <row r="124" spans="1:1" ht="15.5">
      <c r="A124" s="153" t="s">
        <v>1201</v>
      </c>
    </row>
    <row r="125" spans="1:1" ht="15.5">
      <c r="A125" s="153" t="s">
        <v>1202</v>
      </c>
    </row>
    <row r="126" spans="1:1" ht="15.5">
      <c r="A126" s="153" t="s">
        <v>1203</v>
      </c>
    </row>
    <row r="127" spans="1:1" ht="15.5">
      <c r="A127" s="153" t="s">
        <v>1204</v>
      </c>
    </row>
    <row r="128" spans="1:1" ht="15.5">
      <c r="A128" s="153" t="s">
        <v>1205</v>
      </c>
    </row>
    <row r="129" spans="1:1" ht="15.5">
      <c r="A129" s="153" t="s">
        <v>1206</v>
      </c>
    </row>
    <row r="130" spans="1:1" ht="15.5">
      <c r="A130" s="153" t="s">
        <v>1207</v>
      </c>
    </row>
    <row r="131" spans="1:1" ht="15.5">
      <c r="A131" s="153" t="s">
        <v>1208</v>
      </c>
    </row>
    <row r="132" spans="1:1" ht="15.5">
      <c r="A132" s="153" t="s">
        <v>1209</v>
      </c>
    </row>
    <row r="133" spans="1:1" ht="15.5">
      <c r="A133" s="153" t="s">
        <v>1210</v>
      </c>
    </row>
    <row r="134" spans="1:1" ht="15.5">
      <c r="A134" s="153" t="s">
        <v>1211</v>
      </c>
    </row>
    <row r="135" spans="1:1" ht="15.5">
      <c r="A135" s="153" t="s">
        <v>1212</v>
      </c>
    </row>
    <row r="136" spans="1:1" ht="15.5">
      <c r="A136" s="153" t="s">
        <v>1213</v>
      </c>
    </row>
    <row r="137" spans="1:1" ht="15.5">
      <c r="A137" s="153" t="s">
        <v>1214</v>
      </c>
    </row>
    <row r="138" spans="1:1" ht="15.5">
      <c r="A138" s="153" t="s">
        <v>1215</v>
      </c>
    </row>
    <row r="139" spans="1:1" ht="15.5">
      <c r="A139" s="153" t="s">
        <v>1216</v>
      </c>
    </row>
    <row r="140" spans="1:1" ht="15.5">
      <c r="A140" s="153" t="s">
        <v>1217</v>
      </c>
    </row>
    <row r="141" spans="1:1" ht="15.5">
      <c r="A141" s="153" t="s">
        <v>1218</v>
      </c>
    </row>
    <row r="142" spans="1:1" ht="15.5">
      <c r="A142" s="153" t="s">
        <v>1219</v>
      </c>
    </row>
    <row r="143" spans="1:1" ht="15.5">
      <c r="A143" s="153" t="s">
        <v>1220</v>
      </c>
    </row>
    <row r="144" spans="1:1" ht="15.5">
      <c r="A144" s="153" t="s">
        <v>1221</v>
      </c>
    </row>
    <row r="145" spans="1:1" ht="15.5">
      <c r="A145" s="153" t="s">
        <v>1222</v>
      </c>
    </row>
    <row r="146" spans="1:1" ht="15.5">
      <c r="A146" s="153" t="s">
        <v>1223</v>
      </c>
    </row>
    <row r="147" spans="1:1" ht="15.5">
      <c r="A147" s="153" t="s">
        <v>1224</v>
      </c>
    </row>
    <row r="148" spans="1:1" ht="15.5">
      <c r="A148" s="153" t="s">
        <v>1225</v>
      </c>
    </row>
    <row r="149" spans="1:1" ht="15.5">
      <c r="A149" s="153" t="s">
        <v>1226</v>
      </c>
    </row>
    <row r="150" spans="1:1" ht="15.5">
      <c r="A150" s="153" t="s">
        <v>1227</v>
      </c>
    </row>
    <row r="151" spans="1:1" ht="15.5">
      <c r="A151" s="153" t="s">
        <v>1228</v>
      </c>
    </row>
    <row r="152" spans="1:1" ht="15.5">
      <c r="A152" s="153" t="s">
        <v>1229</v>
      </c>
    </row>
    <row r="153" spans="1:1" ht="15.5">
      <c r="A153" s="153" t="s">
        <v>1230</v>
      </c>
    </row>
    <row r="154" spans="1:1" ht="15.5">
      <c r="A154" s="153" t="s">
        <v>1231</v>
      </c>
    </row>
    <row r="155" spans="1:1" ht="15.5">
      <c r="A155" s="153" t="s">
        <v>1232</v>
      </c>
    </row>
    <row r="156" spans="1:1" ht="15.5">
      <c r="A156" s="153" t="s">
        <v>1233</v>
      </c>
    </row>
    <row r="157" spans="1:1" ht="15.5">
      <c r="A157" s="153" t="s">
        <v>1234</v>
      </c>
    </row>
    <row r="158" spans="1:1" ht="15.5">
      <c r="A158" s="153" t="s">
        <v>1235</v>
      </c>
    </row>
    <row r="159" spans="1:1" ht="15.5">
      <c r="A159" s="153" t="s">
        <v>1236</v>
      </c>
    </row>
    <row r="160" spans="1:1" ht="15.5">
      <c r="A160" s="153" t="s">
        <v>1237</v>
      </c>
    </row>
    <row r="161" spans="1:1" ht="15.5">
      <c r="A161" s="153" t="s">
        <v>1238</v>
      </c>
    </row>
    <row r="162" spans="1:1" ht="15.5">
      <c r="A162" s="153" t="s">
        <v>1239</v>
      </c>
    </row>
    <row r="163" spans="1:1" ht="15.5">
      <c r="A163" s="153" t="s">
        <v>1240</v>
      </c>
    </row>
    <row r="164" spans="1:1" ht="15.5">
      <c r="A164" s="153" t="s">
        <v>1241</v>
      </c>
    </row>
    <row r="165" spans="1:1" ht="15.5">
      <c r="A165" s="153" t="s">
        <v>1242</v>
      </c>
    </row>
    <row r="166" spans="1:1" ht="15.5">
      <c r="A166" s="153" t="s">
        <v>1243</v>
      </c>
    </row>
    <row r="167" spans="1:1" ht="15.5">
      <c r="A167" s="153" t="s">
        <v>1244</v>
      </c>
    </row>
    <row r="168" spans="1:1" ht="15.5">
      <c r="A168" s="153" t="s">
        <v>1245</v>
      </c>
    </row>
    <row r="169" spans="1:1" ht="15.5">
      <c r="A169" s="153" t="s">
        <v>1246</v>
      </c>
    </row>
    <row r="170" spans="1:1" ht="15.5">
      <c r="A170" s="153" t="s">
        <v>1247</v>
      </c>
    </row>
    <row r="171" spans="1:1" ht="15.5">
      <c r="A171" s="153" t="s">
        <v>1248</v>
      </c>
    </row>
    <row r="172" spans="1:1" ht="15.5">
      <c r="A172" s="153" t="s">
        <v>1249</v>
      </c>
    </row>
    <row r="173" spans="1:1" ht="15.5">
      <c r="A173" s="153" t="s">
        <v>1250</v>
      </c>
    </row>
    <row r="174" spans="1:1" ht="15.5">
      <c r="A174" s="153" t="s">
        <v>1251</v>
      </c>
    </row>
    <row r="175" spans="1:1" ht="15.5">
      <c r="A175" s="153" t="s">
        <v>1252</v>
      </c>
    </row>
    <row r="176" spans="1:1" ht="15.5">
      <c r="A176" s="153" t="s">
        <v>1253</v>
      </c>
    </row>
    <row r="177" spans="1:1" ht="15.5">
      <c r="A177" s="153" t="s">
        <v>1254</v>
      </c>
    </row>
    <row r="178" spans="1:1" ht="15.5">
      <c r="A178" s="153" t="s">
        <v>1255</v>
      </c>
    </row>
    <row r="179" spans="1:1" ht="15.5">
      <c r="A179" s="153" t="s">
        <v>1256</v>
      </c>
    </row>
    <row r="180" spans="1:1" ht="15.5">
      <c r="A180" s="153" t="s">
        <v>1257</v>
      </c>
    </row>
    <row r="181" spans="1:1" ht="15.5">
      <c r="A181" s="153" t="s">
        <v>1258</v>
      </c>
    </row>
    <row r="182" spans="1:1" ht="15.5">
      <c r="A182" s="153" t="s">
        <v>1259</v>
      </c>
    </row>
    <row r="183" spans="1:1" ht="15.5">
      <c r="A183" s="153" t="s">
        <v>1260</v>
      </c>
    </row>
    <row r="184" spans="1:1" ht="15.5">
      <c r="A184" s="153" t="s">
        <v>1261</v>
      </c>
    </row>
    <row r="185" spans="1:1" ht="15.5">
      <c r="A185" s="153" t="s">
        <v>1262</v>
      </c>
    </row>
    <row r="186" spans="1:1" ht="15.5">
      <c r="A186" s="153" t="s">
        <v>1263</v>
      </c>
    </row>
    <row r="187" spans="1:1" ht="15.5">
      <c r="A187" s="153" t="s">
        <v>1264</v>
      </c>
    </row>
    <row r="188" spans="1:1" ht="15.5">
      <c r="A188" s="153" t="s">
        <v>1265</v>
      </c>
    </row>
    <row r="189" spans="1:1" ht="15.5">
      <c r="A189" s="153" t="s">
        <v>1266</v>
      </c>
    </row>
    <row r="190" spans="1:1" ht="15.5">
      <c r="A190" s="153" t="s">
        <v>1267</v>
      </c>
    </row>
    <row r="191" spans="1:1" ht="15.5">
      <c r="A191" s="153" t="s">
        <v>1268</v>
      </c>
    </row>
    <row r="192" spans="1:1" ht="15.5">
      <c r="A192" s="153" t="s">
        <v>1269</v>
      </c>
    </row>
    <row r="193" spans="1:1" ht="15.5">
      <c r="A193" s="153" t="s">
        <v>1270</v>
      </c>
    </row>
    <row r="194" spans="1:1" ht="15.5">
      <c r="A194" s="153" t="s">
        <v>1271</v>
      </c>
    </row>
    <row r="195" spans="1:1" ht="15.5">
      <c r="A195" s="153" t="s">
        <v>1272</v>
      </c>
    </row>
    <row r="196" spans="1:1" ht="15.5">
      <c r="A196" s="153" t="s">
        <v>1273</v>
      </c>
    </row>
    <row r="197" spans="1:1" ht="15.5">
      <c r="A197" s="153" t="s">
        <v>1274</v>
      </c>
    </row>
    <row r="198" spans="1:1" ht="15.5">
      <c r="A198" s="153" t="s">
        <v>1275</v>
      </c>
    </row>
    <row r="199" spans="1:1" ht="15.5">
      <c r="A199" s="153" t="s">
        <v>1276</v>
      </c>
    </row>
    <row r="200" spans="1:1" ht="15.5">
      <c r="A200" s="153" t="s">
        <v>1277</v>
      </c>
    </row>
    <row r="201" spans="1:1" ht="15.5">
      <c r="A201" s="153" t="s">
        <v>1278</v>
      </c>
    </row>
    <row r="202" spans="1:1" ht="15.5">
      <c r="A202" s="153" t="s">
        <v>1279</v>
      </c>
    </row>
    <row r="203" spans="1:1" ht="15.5">
      <c r="A203" s="153" t="s">
        <v>1280</v>
      </c>
    </row>
    <row r="204" spans="1:1" ht="15.5">
      <c r="A204" s="153" t="s">
        <v>1281</v>
      </c>
    </row>
    <row r="205" spans="1:1" ht="15.5">
      <c r="A205" s="153" t="s">
        <v>1282</v>
      </c>
    </row>
    <row r="206" spans="1:1" ht="15.5">
      <c r="A206" s="153" t="s">
        <v>1283</v>
      </c>
    </row>
    <row r="207" spans="1:1" ht="15.5">
      <c r="A207" s="153" t="s">
        <v>1284</v>
      </c>
    </row>
    <row r="208" spans="1:1" ht="15.5">
      <c r="A208" s="153" t="s">
        <v>1285</v>
      </c>
    </row>
    <row r="209" spans="1:1" ht="15.5">
      <c r="A209" s="153" t="s">
        <v>1286</v>
      </c>
    </row>
    <row r="210" spans="1:1" ht="15.5">
      <c r="A210" s="153" t="s">
        <v>1287</v>
      </c>
    </row>
    <row r="211" spans="1:1" ht="15.5">
      <c r="A211" s="153" t="s">
        <v>1288</v>
      </c>
    </row>
    <row r="212" spans="1:1" ht="15.5">
      <c r="A212" s="153" t="s">
        <v>1289</v>
      </c>
    </row>
    <row r="213" spans="1:1" ht="15.5">
      <c r="A213" s="153" t="s">
        <v>1290</v>
      </c>
    </row>
    <row r="214" spans="1:1" ht="15.5">
      <c r="A214" s="153" t="s">
        <v>1291</v>
      </c>
    </row>
    <row r="215" spans="1:1" ht="15.5">
      <c r="A215" s="153" t="s">
        <v>1292</v>
      </c>
    </row>
    <row r="216" spans="1:1" ht="15.5">
      <c r="A216" s="153" t="s">
        <v>1293</v>
      </c>
    </row>
    <row r="217" spans="1:1" ht="15.5">
      <c r="A217" s="153" t="s">
        <v>1294</v>
      </c>
    </row>
    <row r="218" spans="1:1" ht="15.5">
      <c r="A218" s="153" t="s">
        <v>1295</v>
      </c>
    </row>
    <row r="219" spans="1:1" ht="15.5">
      <c r="A219" s="152" t="s">
        <v>1296</v>
      </c>
    </row>
    <row r="220" spans="1:1" ht="15.5">
      <c r="A220" s="153" t="s">
        <v>1297</v>
      </c>
    </row>
    <row r="221" spans="1:1" ht="15.5">
      <c r="A221" s="153" t="s">
        <v>1298</v>
      </c>
    </row>
    <row r="222" spans="1:1" ht="15.5">
      <c r="A222" s="153" t="s">
        <v>1299</v>
      </c>
    </row>
    <row r="223" spans="1:1" ht="15.5">
      <c r="A223" s="153" t="s">
        <v>1300</v>
      </c>
    </row>
    <row r="224" spans="1:1" ht="15.5">
      <c r="A224" s="153" t="s">
        <v>1301</v>
      </c>
    </row>
    <row r="225" spans="1:1" ht="15.5">
      <c r="A225" s="153" t="s">
        <v>1302</v>
      </c>
    </row>
    <row r="226" spans="1:1" ht="15.5">
      <c r="A226" s="153" t="s">
        <v>1303</v>
      </c>
    </row>
    <row r="227" spans="1:1" ht="15.5">
      <c r="A227" s="153" t="s">
        <v>1304</v>
      </c>
    </row>
    <row r="228" spans="1:1" ht="15.5">
      <c r="A228" s="154" t="s">
        <v>1305</v>
      </c>
    </row>
    <row r="229" spans="1:1" ht="15.5">
      <c r="A229" s="153" t="s">
        <v>1306</v>
      </c>
    </row>
    <row r="230" spans="1:1" ht="15.5">
      <c r="A230" s="153" t="s">
        <v>1307</v>
      </c>
    </row>
    <row r="231" spans="1:1" ht="15.5">
      <c r="A231" s="153" t="s">
        <v>1308</v>
      </c>
    </row>
    <row r="232" spans="1:1" ht="15.5">
      <c r="A232" s="153" t="s">
        <v>1309</v>
      </c>
    </row>
    <row r="233" spans="1:1" ht="15.5">
      <c r="A233" s="153" t="s">
        <v>1310</v>
      </c>
    </row>
    <row r="234" spans="1:1" ht="15.5">
      <c r="A234" s="153" t="s">
        <v>1311</v>
      </c>
    </row>
    <row r="235" spans="1:1" ht="15.5">
      <c r="A235" s="153" t="s">
        <v>1312</v>
      </c>
    </row>
    <row r="236" spans="1:1" ht="15.5">
      <c r="A236" s="153" t="s">
        <v>1313</v>
      </c>
    </row>
    <row r="237" spans="1:1" ht="15.5">
      <c r="A237" s="153" t="s">
        <v>1314</v>
      </c>
    </row>
    <row r="238" spans="1:1" ht="15.5">
      <c r="A238" s="153" t="s">
        <v>1315</v>
      </c>
    </row>
    <row r="239" spans="1:1" ht="15.5">
      <c r="A239" s="153" t="s">
        <v>1316</v>
      </c>
    </row>
    <row r="240" spans="1:1" ht="15.5">
      <c r="A240" s="153" t="s">
        <v>1317</v>
      </c>
    </row>
    <row r="241" spans="1:1" ht="15.5">
      <c r="A241" s="153" t="s">
        <v>1318</v>
      </c>
    </row>
    <row r="242" spans="1:1" ht="15.5">
      <c r="A242" s="153" t="s">
        <v>1319</v>
      </c>
    </row>
    <row r="243" spans="1:1" ht="15.5">
      <c r="A243" s="153" t="s">
        <v>1320</v>
      </c>
    </row>
    <row r="244" spans="1:1" ht="15.5">
      <c r="A244" s="153" t="s">
        <v>1321</v>
      </c>
    </row>
    <row r="245" spans="1:1" ht="15.5">
      <c r="A245" s="153" t="s">
        <v>1322</v>
      </c>
    </row>
    <row r="246" spans="1:1" ht="15.5">
      <c r="A246" s="153" t="s">
        <v>1323</v>
      </c>
    </row>
    <row r="247" spans="1:1" ht="15.5">
      <c r="A247" s="153" t="s">
        <v>1324</v>
      </c>
    </row>
    <row r="248" spans="1:1" ht="15.5">
      <c r="A248" s="153" t="s">
        <v>1325</v>
      </c>
    </row>
    <row r="249" spans="1:1" ht="15.5">
      <c r="A249" s="153" t="s">
        <v>1326</v>
      </c>
    </row>
    <row r="250" spans="1:1" ht="15.5">
      <c r="A250" s="153" t="s">
        <v>1327</v>
      </c>
    </row>
    <row r="251" spans="1:1" ht="15.5">
      <c r="A251" s="153" t="s">
        <v>1328</v>
      </c>
    </row>
    <row r="252" spans="1:1" ht="15.5">
      <c r="A252" s="153" t="s">
        <v>1329</v>
      </c>
    </row>
    <row r="253" spans="1:1" ht="15.5">
      <c r="A253" s="153" t="s">
        <v>1330</v>
      </c>
    </row>
    <row r="254" spans="1:1" ht="15.5">
      <c r="A254" s="153" t="s">
        <v>1331</v>
      </c>
    </row>
    <row r="255" spans="1:1" ht="15.5">
      <c r="A255" s="153" t="s">
        <v>1332</v>
      </c>
    </row>
    <row r="256" spans="1:1" ht="15.5">
      <c r="A256" s="153" t="s">
        <v>1333</v>
      </c>
    </row>
    <row r="257" spans="1:1" ht="15.5">
      <c r="A257" s="153" t="s">
        <v>1334</v>
      </c>
    </row>
    <row r="258" spans="1:1" ht="15.5">
      <c r="A258" s="153" t="s">
        <v>1335</v>
      </c>
    </row>
    <row r="259" spans="1:1" ht="15.5">
      <c r="A259" s="153" t="s">
        <v>1336</v>
      </c>
    </row>
    <row r="260" spans="1:1" ht="15.5">
      <c r="A260" s="153" t="s">
        <v>1337</v>
      </c>
    </row>
    <row r="261" spans="1:1" ht="15.5">
      <c r="A261" s="152" t="s">
        <v>1338</v>
      </c>
    </row>
    <row r="262" spans="1:1" ht="15.5">
      <c r="A262" s="153" t="s">
        <v>1339</v>
      </c>
    </row>
    <row r="263" spans="1:1" ht="15.5">
      <c r="A263" s="153" t="s">
        <v>1340</v>
      </c>
    </row>
    <row r="264" spans="1:1" ht="15.5">
      <c r="A264" s="153" t="s">
        <v>1341</v>
      </c>
    </row>
    <row r="265" spans="1:1" ht="15.5">
      <c r="A265" s="153" t="s">
        <v>1342</v>
      </c>
    </row>
    <row r="266" spans="1:1" ht="15.5">
      <c r="A266" s="153" t="s">
        <v>1343</v>
      </c>
    </row>
    <row r="267" spans="1:1" ht="15.5">
      <c r="A267" s="153" t="s">
        <v>1344</v>
      </c>
    </row>
    <row r="268" spans="1:1" ht="15.5">
      <c r="A268" s="153" t="s">
        <v>1345</v>
      </c>
    </row>
    <row r="269" spans="1:1" ht="15.5">
      <c r="A269" s="153" t="s">
        <v>1346</v>
      </c>
    </row>
    <row r="270" spans="1:1" ht="15.5">
      <c r="A270" s="153" t="s">
        <v>1347</v>
      </c>
    </row>
    <row r="271" spans="1:1" ht="15.5">
      <c r="A271" s="153" t="s">
        <v>1348</v>
      </c>
    </row>
    <row r="272" spans="1:1" ht="15.5">
      <c r="A272" s="153" t="s">
        <v>1349</v>
      </c>
    </row>
    <row r="273" spans="1:1" ht="15.5">
      <c r="A273" s="153" t="s">
        <v>1350</v>
      </c>
    </row>
    <row r="274" spans="1:1" ht="15.5">
      <c r="A274" s="153" t="s">
        <v>1351</v>
      </c>
    </row>
    <row r="275" spans="1:1" ht="15.5">
      <c r="A275" s="153" t="s">
        <v>1352</v>
      </c>
    </row>
    <row r="276" spans="1:1" ht="15.5">
      <c r="A276" s="153" t="s">
        <v>1353</v>
      </c>
    </row>
    <row r="277" spans="1:1" ht="15.5">
      <c r="A277" s="153" t="s">
        <v>1354</v>
      </c>
    </row>
    <row r="278" spans="1:1" ht="15.5">
      <c r="A278" s="153" t="s">
        <v>1355</v>
      </c>
    </row>
    <row r="279" spans="1:1" ht="15.5">
      <c r="A279" s="153" t="s">
        <v>1356</v>
      </c>
    </row>
    <row r="280" spans="1:1" ht="15.5">
      <c r="A280" s="153" t="s">
        <v>1357</v>
      </c>
    </row>
    <row r="281" spans="1:1" ht="15.5">
      <c r="A281" s="153" t="s">
        <v>1358</v>
      </c>
    </row>
    <row r="282" spans="1:1" ht="15.5">
      <c r="A282" s="153" t="s">
        <v>1359</v>
      </c>
    </row>
    <row r="283" spans="1:1" ht="15.5">
      <c r="A283" s="153" t="s">
        <v>1360</v>
      </c>
    </row>
    <row r="284" spans="1:1" ht="15.5">
      <c r="A284" s="153" t="s">
        <v>1361</v>
      </c>
    </row>
    <row r="285" spans="1:1" ht="15.5">
      <c r="A285" s="153" t="s">
        <v>1362</v>
      </c>
    </row>
    <row r="286" spans="1:1" ht="15.5">
      <c r="A286" s="153" t="s">
        <v>1363</v>
      </c>
    </row>
    <row r="287" spans="1:1" ht="15.5">
      <c r="A287" s="153" t="s">
        <v>1364</v>
      </c>
    </row>
    <row r="288" spans="1:1" ht="15.5">
      <c r="A288" s="153" t="s">
        <v>1365</v>
      </c>
    </row>
    <row r="289" spans="1:1" ht="15.5">
      <c r="A289" s="153" t="s">
        <v>1366</v>
      </c>
    </row>
    <row r="290" spans="1:1" ht="15.5">
      <c r="A290" s="152" t="s">
        <v>1367</v>
      </c>
    </row>
    <row r="291" spans="1:1" ht="15.5">
      <c r="A291" s="153" t="s">
        <v>1368</v>
      </c>
    </row>
    <row r="292" spans="1:1" ht="15.5">
      <c r="A292" s="153" t="s">
        <v>1369</v>
      </c>
    </row>
    <row r="293" spans="1:1" ht="15.5">
      <c r="A293" s="153" t="s">
        <v>1370</v>
      </c>
    </row>
    <row r="294" spans="1:1" ht="15.5">
      <c r="A294" s="153" t="s">
        <v>1371</v>
      </c>
    </row>
    <row r="295" spans="1:1" ht="15.5">
      <c r="A295" s="153" t="s">
        <v>1372</v>
      </c>
    </row>
    <row r="296" spans="1:1" ht="15.5">
      <c r="A296" s="153" t="s">
        <v>1373</v>
      </c>
    </row>
    <row r="297" spans="1:1" ht="15.5">
      <c r="A297" s="153" t="s">
        <v>1374</v>
      </c>
    </row>
    <row r="298" spans="1:1" ht="15.5">
      <c r="A298" s="153" t="s">
        <v>1375</v>
      </c>
    </row>
    <row r="299" spans="1:1" ht="15.5">
      <c r="A299" s="153" t="s">
        <v>1376</v>
      </c>
    </row>
    <row r="300" spans="1:1" ht="15.5">
      <c r="A300" s="152" t="s">
        <v>1377</v>
      </c>
    </row>
    <row r="301" spans="1:1" ht="15.5">
      <c r="A301" s="153" t="s">
        <v>1378</v>
      </c>
    </row>
    <row r="302" spans="1:1" ht="15.5">
      <c r="A302" s="152" t="s">
        <v>1379</v>
      </c>
    </row>
    <row r="303" spans="1:1" ht="15.5">
      <c r="A303" s="153" t="s">
        <v>1380</v>
      </c>
    </row>
    <row r="304" spans="1:1" ht="15.5">
      <c r="A304" s="153" t="s">
        <v>1381</v>
      </c>
    </row>
    <row r="305" spans="1:1" ht="15.5">
      <c r="A305" s="153" t="s">
        <v>1382</v>
      </c>
    </row>
    <row r="306" spans="1:1" ht="15.5">
      <c r="A306" s="153" t="s">
        <v>1383</v>
      </c>
    </row>
    <row r="307" spans="1:1" ht="15.5">
      <c r="A307" s="153" t="s">
        <v>1384</v>
      </c>
    </row>
    <row r="308" spans="1:1" ht="15.5">
      <c r="A308" s="153" t="s">
        <v>1385</v>
      </c>
    </row>
    <row r="309" spans="1:1" ht="15.5">
      <c r="A309" s="153" t="s">
        <v>1386</v>
      </c>
    </row>
    <row r="310" spans="1:1" ht="15.5">
      <c r="A310" s="153" t="s">
        <v>1387</v>
      </c>
    </row>
    <row r="311" spans="1:1" ht="15.5">
      <c r="A311" s="153" t="s">
        <v>1388</v>
      </c>
    </row>
    <row r="312" spans="1:1" ht="15.5">
      <c r="A312" s="153" t="s">
        <v>1389</v>
      </c>
    </row>
    <row r="313" spans="1:1" ht="15.5">
      <c r="A313" s="153" t="s">
        <v>1390</v>
      </c>
    </row>
    <row r="314" spans="1:1" ht="15.5">
      <c r="A314" s="152" t="s">
        <v>1391</v>
      </c>
    </row>
    <row r="315" spans="1:1" ht="15.5">
      <c r="A315" s="153" t="s">
        <v>1392</v>
      </c>
    </row>
    <row r="316" spans="1:1" ht="15.5">
      <c r="A316" s="153" t="s">
        <v>1393</v>
      </c>
    </row>
    <row r="317" spans="1:1" ht="15.5">
      <c r="A317" s="153" t="s">
        <v>1394</v>
      </c>
    </row>
    <row r="318" spans="1:1" ht="15.5">
      <c r="A318" s="153" t="s">
        <v>1395</v>
      </c>
    </row>
    <row r="319" spans="1:1" ht="15.5">
      <c r="A319" s="153" t="s">
        <v>1396</v>
      </c>
    </row>
    <row r="320" spans="1:1" ht="15.5">
      <c r="A320" s="153" t="s">
        <v>1397</v>
      </c>
    </row>
    <row r="321" spans="1:1" ht="15.5">
      <c r="A321" s="153" t="s">
        <v>1398</v>
      </c>
    </row>
    <row r="322" spans="1:1" ht="15.5">
      <c r="A322" s="153" t="s">
        <v>1399</v>
      </c>
    </row>
    <row r="323" spans="1:1" ht="15.5">
      <c r="A323" s="153" t="s">
        <v>1400</v>
      </c>
    </row>
    <row r="324" spans="1:1" ht="15.5">
      <c r="A324" s="153" t="s">
        <v>1401</v>
      </c>
    </row>
    <row r="325" spans="1:1" ht="15.5">
      <c r="A325" s="153" t="s">
        <v>1402</v>
      </c>
    </row>
    <row r="326" spans="1:1" ht="15.5">
      <c r="A326" s="153" t="s">
        <v>1403</v>
      </c>
    </row>
    <row r="327" spans="1:1" ht="15.5">
      <c r="A327" s="153" t="s">
        <v>1404</v>
      </c>
    </row>
    <row r="328" spans="1:1" ht="15.5">
      <c r="A328" s="153" t="s">
        <v>1405</v>
      </c>
    </row>
    <row r="329" spans="1:1" ht="15.5">
      <c r="A329" s="153" t="s">
        <v>1406</v>
      </c>
    </row>
    <row r="330" spans="1:1" ht="15.5">
      <c r="A330" s="153" t="s">
        <v>1407</v>
      </c>
    </row>
    <row r="331" spans="1:1" ht="15.5">
      <c r="A331" s="153" t="s">
        <v>1408</v>
      </c>
    </row>
    <row r="332" spans="1:1" ht="15.5">
      <c r="A332" s="153" t="s">
        <v>1409</v>
      </c>
    </row>
    <row r="333" spans="1:1" ht="15.5">
      <c r="A333" s="153" t="s">
        <v>1410</v>
      </c>
    </row>
    <row r="334" spans="1:1" ht="15.5">
      <c r="A334" s="153" t="s">
        <v>1411</v>
      </c>
    </row>
    <row r="335" spans="1:1" ht="15.5">
      <c r="A335" s="153" t="s">
        <v>1412</v>
      </c>
    </row>
    <row r="336" spans="1:1" ht="15.5">
      <c r="A336" s="153" t="s">
        <v>1413</v>
      </c>
    </row>
    <row r="337" spans="1:1" ht="15.5">
      <c r="A337" s="153" t="s">
        <v>1414</v>
      </c>
    </row>
    <row r="338" spans="1:1" ht="15.5">
      <c r="A338" s="153" t="s">
        <v>1415</v>
      </c>
    </row>
    <row r="339" spans="1:1" ht="15.5">
      <c r="A339" s="153" t="s">
        <v>1416</v>
      </c>
    </row>
    <row r="340" spans="1:1" ht="15.5">
      <c r="A340" s="153" t="s">
        <v>1417</v>
      </c>
    </row>
    <row r="341" spans="1:1" ht="15.5">
      <c r="A341" s="153" t="s">
        <v>1418</v>
      </c>
    </row>
    <row r="342" spans="1:1" ht="15.5">
      <c r="A342" s="153" t="s">
        <v>1419</v>
      </c>
    </row>
    <row r="343" spans="1:1" ht="15.5">
      <c r="A343" s="153" t="s">
        <v>1420</v>
      </c>
    </row>
    <row r="344" spans="1:1" ht="15.5">
      <c r="A344" s="153" t="s">
        <v>1421</v>
      </c>
    </row>
    <row r="345" spans="1:1" ht="15.5">
      <c r="A345" s="153" t="s">
        <v>1422</v>
      </c>
    </row>
    <row r="346" spans="1:1" ht="15.5">
      <c r="A346" s="153" t="s">
        <v>1423</v>
      </c>
    </row>
    <row r="347" spans="1:1" ht="15.5">
      <c r="A347" s="153" t="s">
        <v>1424</v>
      </c>
    </row>
    <row r="348" spans="1:1" ht="15.5">
      <c r="A348" s="153" t="s">
        <v>1425</v>
      </c>
    </row>
    <row r="349" spans="1:1" ht="15.5">
      <c r="A349" s="153" t="s">
        <v>1426</v>
      </c>
    </row>
    <row r="350" spans="1:1" ht="15.5">
      <c r="A350" s="153" t="s">
        <v>1427</v>
      </c>
    </row>
    <row r="351" spans="1:1" ht="15.5">
      <c r="A351" s="153" t="s">
        <v>1428</v>
      </c>
    </row>
    <row r="352" spans="1:1" ht="15.5">
      <c r="A352" s="153" t="s">
        <v>1429</v>
      </c>
    </row>
    <row r="353" spans="1:1" ht="15.5">
      <c r="A353" s="153" t="s">
        <v>1430</v>
      </c>
    </row>
    <row r="354" spans="1:1" ht="15.5">
      <c r="A354" s="153" t="s">
        <v>1431</v>
      </c>
    </row>
    <row r="355" spans="1:1" ht="15.5">
      <c r="A355" s="153" t="s">
        <v>1432</v>
      </c>
    </row>
    <row r="356" spans="1:1" ht="15.5">
      <c r="A356" s="153" t="s">
        <v>1433</v>
      </c>
    </row>
    <row r="357" spans="1:1" ht="15.5">
      <c r="A357" s="153" t="s">
        <v>1434</v>
      </c>
    </row>
    <row r="358" spans="1:1" ht="15.5">
      <c r="A358" s="153" t="s">
        <v>1435</v>
      </c>
    </row>
    <row r="359" spans="1:1" ht="15.5">
      <c r="A359" s="153" t="s">
        <v>1436</v>
      </c>
    </row>
    <row r="360" spans="1:1" ht="15.5">
      <c r="A360" s="153" t="s">
        <v>1437</v>
      </c>
    </row>
    <row r="361" spans="1:1" ht="15.5">
      <c r="A361" s="153" t="s">
        <v>1438</v>
      </c>
    </row>
    <row r="362" spans="1:1" ht="15.5">
      <c r="A362" s="153" t="s">
        <v>1439</v>
      </c>
    </row>
    <row r="363" spans="1:1" ht="15.5">
      <c r="A363" s="153" t="s">
        <v>1440</v>
      </c>
    </row>
    <row r="364" spans="1:1" ht="15.5">
      <c r="A364" s="153" t="s">
        <v>1441</v>
      </c>
    </row>
    <row r="365" spans="1:1" ht="15.5">
      <c r="A365" s="153" t="s">
        <v>1442</v>
      </c>
    </row>
    <row r="366" spans="1:1" ht="15.5">
      <c r="A366" s="153" t="s">
        <v>1443</v>
      </c>
    </row>
    <row r="367" spans="1:1" ht="15.5">
      <c r="A367" s="153" t="s">
        <v>1444</v>
      </c>
    </row>
    <row r="368" spans="1:1" ht="15.5">
      <c r="A368" s="153" t="s">
        <v>1445</v>
      </c>
    </row>
    <row r="369" spans="1:1" ht="15.5">
      <c r="A369" s="153" t="s">
        <v>1446</v>
      </c>
    </row>
    <row r="370" spans="1:1" ht="15.5">
      <c r="A370" s="153" t="s">
        <v>1447</v>
      </c>
    </row>
    <row r="371" spans="1:1" ht="15.5">
      <c r="A371" s="153" t="s">
        <v>1448</v>
      </c>
    </row>
    <row r="372" spans="1:1" ht="15.5">
      <c r="A372" s="153" t="s">
        <v>1449</v>
      </c>
    </row>
    <row r="373" spans="1:1" ht="15.5">
      <c r="A373" s="153" t="s">
        <v>1450</v>
      </c>
    </row>
    <row r="374" spans="1:1" ht="15.5">
      <c r="A374" s="153" t="s">
        <v>1451</v>
      </c>
    </row>
    <row r="375" spans="1:1" ht="15.5">
      <c r="A375" s="153" t="s">
        <v>1452</v>
      </c>
    </row>
    <row r="376" spans="1:1" ht="15.5">
      <c r="A376" s="153" t="s">
        <v>1453</v>
      </c>
    </row>
    <row r="377" spans="1:1" ht="15.5">
      <c r="A377" s="153" t="s">
        <v>1454</v>
      </c>
    </row>
    <row r="378" spans="1:1" ht="15.5">
      <c r="A378" s="153" t="s">
        <v>1455</v>
      </c>
    </row>
    <row r="379" spans="1:1" ht="15.5">
      <c r="A379" s="153" t="s">
        <v>1456</v>
      </c>
    </row>
    <row r="380" spans="1:1" ht="15.5">
      <c r="A380" s="153" t="s">
        <v>1457</v>
      </c>
    </row>
    <row r="381" spans="1:1" ht="15.5">
      <c r="A381" s="153" t="s">
        <v>1458</v>
      </c>
    </row>
    <row r="382" spans="1:1" ht="15.5">
      <c r="A382" s="153" t="s">
        <v>1459</v>
      </c>
    </row>
    <row r="383" spans="1:1" ht="15.5">
      <c r="A383" s="153" t="s">
        <v>1460</v>
      </c>
    </row>
    <row r="384" spans="1:1" ht="15.5">
      <c r="A384" s="153" t="s">
        <v>1461</v>
      </c>
    </row>
    <row r="385" spans="1:1" ht="15.5">
      <c r="A385" s="153" t="s">
        <v>1462</v>
      </c>
    </row>
    <row r="386" spans="1:1" ht="15.5">
      <c r="A386" s="153" t="s">
        <v>1463</v>
      </c>
    </row>
    <row r="387" spans="1:1" ht="15.5">
      <c r="A387" s="153" t="s">
        <v>1464</v>
      </c>
    </row>
    <row r="388" spans="1:1" ht="15.5">
      <c r="A388" s="153" t="s">
        <v>1465</v>
      </c>
    </row>
    <row r="389" spans="1:1" ht="15.5">
      <c r="A389" s="153" t="s">
        <v>1466</v>
      </c>
    </row>
    <row r="390" spans="1:1" ht="15.5">
      <c r="A390" s="153" t="s">
        <v>1467</v>
      </c>
    </row>
    <row r="391" spans="1:1" ht="15.5">
      <c r="A391" s="153" t="s">
        <v>1468</v>
      </c>
    </row>
    <row r="392" spans="1:1" ht="15.5">
      <c r="A392" s="153" t="s">
        <v>1469</v>
      </c>
    </row>
    <row r="393" spans="1:1" ht="15.5">
      <c r="A393" s="153" t="s">
        <v>1470</v>
      </c>
    </row>
    <row r="394" spans="1:1" ht="15.5">
      <c r="A394" s="153" t="s">
        <v>1471</v>
      </c>
    </row>
    <row r="395" spans="1:1" ht="15.5">
      <c r="A395" s="153" t="s">
        <v>1472</v>
      </c>
    </row>
    <row r="396" spans="1:1" ht="15.5">
      <c r="A396" s="153" t="s">
        <v>1473</v>
      </c>
    </row>
    <row r="397" spans="1:1" ht="15.5">
      <c r="A397" s="153" t="s">
        <v>1474</v>
      </c>
    </row>
    <row r="398" spans="1:1" ht="15.5">
      <c r="A398" s="153" t="s">
        <v>1475</v>
      </c>
    </row>
    <row r="399" spans="1:1" ht="15.5">
      <c r="A399" s="153" t="s">
        <v>1476</v>
      </c>
    </row>
    <row r="400" spans="1:1" ht="15.5">
      <c r="A400" s="153" t="s">
        <v>1477</v>
      </c>
    </row>
    <row r="401" spans="1:1" ht="15.5">
      <c r="A401" s="153" t="s">
        <v>1478</v>
      </c>
    </row>
    <row r="402" spans="1:1" ht="15.5">
      <c r="A402" s="153" t="s">
        <v>1479</v>
      </c>
    </row>
    <row r="403" spans="1:1" ht="15.5">
      <c r="A403" s="153" t="s">
        <v>1480</v>
      </c>
    </row>
    <row r="404" spans="1:1" ht="15.5">
      <c r="A404" s="153" t="s">
        <v>1481</v>
      </c>
    </row>
    <row r="405" spans="1:1" ht="15.5">
      <c r="A405" s="153" t="s">
        <v>1482</v>
      </c>
    </row>
    <row r="406" spans="1:1" ht="15.5">
      <c r="A406" s="153" t="s">
        <v>1483</v>
      </c>
    </row>
    <row r="407" spans="1:1" ht="15.5">
      <c r="A407" s="153" t="s">
        <v>1484</v>
      </c>
    </row>
    <row r="408" spans="1:1" ht="15.5">
      <c r="A408" s="153" t="s">
        <v>1485</v>
      </c>
    </row>
    <row r="409" spans="1:1" ht="15.5">
      <c r="A409" s="153" t="s">
        <v>1486</v>
      </c>
    </row>
    <row r="410" spans="1:1" ht="15.5">
      <c r="A410" s="153" t="s">
        <v>1487</v>
      </c>
    </row>
    <row r="411" spans="1:1" ht="15.5">
      <c r="A411" s="153" t="s">
        <v>1488</v>
      </c>
    </row>
    <row r="412" spans="1:1" ht="15.5">
      <c r="A412" s="153" t="s">
        <v>1489</v>
      </c>
    </row>
    <row r="413" spans="1:1" ht="15.5">
      <c r="A413" s="153" t="s">
        <v>1490</v>
      </c>
    </row>
    <row r="414" spans="1:1" ht="15.5">
      <c r="A414" s="153" t="s">
        <v>1491</v>
      </c>
    </row>
    <row r="415" spans="1:1" ht="15.5">
      <c r="A415" s="153" t="s">
        <v>1492</v>
      </c>
    </row>
    <row r="416" spans="1:1" ht="15.5">
      <c r="A416" s="153" t="s">
        <v>1493</v>
      </c>
    </row>
    <row r="417" spans="1:1" ht="15.5">
      <c r="A417" s="153" t="s">
        <v>1494</v>
      </c>
    </row>
    <row r="418" spans="1:1" ht="15.5">
      <c r="A418" s="153" t="s">
        <v>1495</v>
      </c>
    </row>
    <row r="419" spans="1:1" ht="15.5">
      <c r="A419" s="153" t="s">
        <v>1496</v>
      </c>
    </row>
    <row r="420" spans="1:1" ht="15.5">
      <c r="A420" s="153" t="s">
        <v>1497</v>
      </c>
    </row>
    <row r="421" spans="1:1" ht="15.5">
      <c r="A421" s="153" t="s">
        <v>1498</v>
      </c>
    </row>
    <row r="422" spans="1:1" ht="15.5">
      <c r="A422" s="153" t="s">
        <v>1499</v>
      </c>
    </row>
    <row r="423" spans="1:1" ht="15.5">
      <c r="A423" s="153" t="s">
        <v>1500</v>
      </c>
    </row>
    <row r="424" spans="1:1" ht="15.5">
      <c r="A424" s="153" t="s">
        <v>1501</v>
      </c>
    </row>
    <row r="425" spans="1:1" ht="15.5">
      <c r="A425" s="153" t="s">
        <v>1502</v>
      </c>
    </row>
    <row r="426" spans="1:1" ht="15.5">
      <c r="A426" s="153" t="s">
        <v>1503</v>
      </c>
    </row>
    <row r="427" spans="1:1" ht="15.5">
      <c r="A427" s="152" t="s">
        <v>1504</v>
      </c>
    </row>
    <row r="428" spans="1:1" ht="15.5">
      <c r="A428" s="153" t="s">
        <v>1505</v>
      </c>
    </row>
    <row r="429" spans="1:1" ht="15.5">
      <c r="A429" s="153" t="s">
        <v>1506</v>
      </c>
    </row>
    <row r="430" spans="1:1" ht="15.5">
      <c r="A430" s="153" t="s">
        <v>1507</v>
      </c>
    </row>
    <row r="431" spans="1:1" ht="15.5">
      <c r="A431" s="153" t="s">
        <v>1508</v>
      </c>
    </row>
    <row r="432" spans="1:1" ht="15.5">
      <c r="A432" s="153" t="s">
        <v>1509</v>
      </c>
    </row>
    <row r="433" spans="1:1" ht="15.5">
      <c r="A433" s="153" t="s">
        <v>1510</v>
      </c>
    </row>
    <row r="434" spans="1:1" ht="15.5">
      <c r="A434" s="153" t="s">
        <v>1511</v>
      </c>
    </row>
    <row r="435" spans="1:1" ht="15.5">
      <c r="A435" s="153" t="s">
        <v>1512</v>
      </c>
    </row>
    <row r="436" spans="1:1" ht="15.5">
      <c r="A436" s="153" t="s">
        <v>1513</v>
      </c>
    </row>
    <row r="437" spans="1:1" ht="15.5">
      <c r="A437" s="153" t="s">
        <v>1514</v>
      </c>
    </row>
    <row r="438" spans="1:1" ht="15.5">
      <c r="A438" s="153" t="s">
        <v>1515</v>
      </c>
    </row>
    <row r="439" spans="1:1" ht="15.5">
      <c r="A439" s="153" t="s">
        <v>1516</v>
      </c>
    </row>
    <row r="440" spans="1:1" ht="15.5">
      <c r="A440" s="153" t="s">
        <v>1517</v>
      </c>
    </row>
    <row r="441" spans="1:1" ht="15.5">
      <c r="A441" s="153" t="s">
        <v>1518</v>
      </c>
    </row>
    <row r="442" spans="1:1" ht="15.5">
      <c r="A442" s="153" t="s">
        <v>1519</v>
      </c>
    </row>
    <row r="443" spans="1:1" ht="15.5">
      <c r="A443" s="153" t="s">
        <v>1520</v>
      </c>
    </row>
    <row r="444" spans="1:1" ht="15.5">
      <c r="A444" s="153" t="s">
        <v>1521</v>
      </c>
    </row>
    <row r="445" spans="1:1" ht="15.5">
      <c r="A445" s="153" t="s">
        <v>1522</v>
      </c>
    </row>
    <row r="446" spans="1:1" ht="15.5">
      <c r="A446" s="153" t="s">
        <v>1523</v>
      </c>
    </row>
    <row r="447" spans="1:1" ht="15.5">
      <c r="A447" s="153" t="s">
        <v>1524</v>
      </c>
    </row>
    <row r="448" spans="1:1" ht="15.5">
      <c r="A448" s="153" t="s">
        <v>1525</v>
      </c>
    </row>
    <row r="449" spans="1:1" ht="15.5">
      <c r="A449" s="153" t="s">
        <v>1526</v>
      </c>
    </row>
    <row r="450" spans="1:1" ht="15.5">
      <c r="A450" s="153" t="s">
        <v>1527</v>
      </c>
    </row>
    <row r="451" spans="1:1" ht="15.5">
      <c r="A451" s="153" t="s">
        <v>1528</v>
      </c>
    </row>
    <row r="452" spans="1:1" ht="15.5">
      <c r="A452" s="153" t="s">
        <v>1529</v>
      </c>
    </row>
    <row r="453" spans="1:1" ht="15.5">
      <c r="A453" s="153" t="s">
        <v>1530</v>
      </c>
    </row>
    <row r="454" spans="1:1" ht="15.5">
      <c r="A454" s="153" t="s">
        <v>1531</v>
      </c>
    </row>
    <row r="455" spans="1:1" ht="15.5">
      <c r="A455" s="153" t="s">
        <v>1532</v>
      </c>
    </row>
    <row r="456" spans="1:1" ht="15.5">
      <c r="A456" s="153" t="s">
        <v>1533</v>
      </c>
    </row>
    <row r="457" spans="1:1" ht="15.5">
      <c r="A457" s="153" t="s">
        <v>1534</v>
      </c>
    </row>
    <row r="458" spans="1:1" ht="15.5">
      <c r="A458" s="153" t="s">
        <v>1535</v>
      </c>
    </row>
    <row r="459" spans="1:1" ht="15.5">
      <c r="A459" s="153" t="s">
        <v>1536</v>
      </c>
    </row>
    <row r="460" spans="1:1" ht="15.5">
      <c r="A460" s="153" t="s">
        <v>1537</v>
      </c>
    </row>
    <row r="461" spans="1:1" ht="15.5">
      <c r="A461" s="153" t="s">
        <v>1538</v>
      </c>
    </row>
    <row r="462" spans="1:1" ht="15.5">
      <c r="A462" s="153" t="s">
        <v>1539</v>
      </c>
    </row>
    <row r="463" spans="1:1" ht="15.5">
      <c r="A463" s="153" t="s">
        <v>1540</v>
      </c>
    </row>
    <row r="464" spans="1:1" ht="15.5">
      <c r="A464" s="153" t="s">
        <v>1541</v>
      </c>
    </row>
    <row r="465" spans="1:1" ht="15.5">
      <c r="A465" s="153" t="s">
        <v>1542</v>
      </c>
    </row>
    <row r="466" spans="1:1" ht="15.5">
      <c r="A466" s="153" t="s">
        <v>1543</v>
      </c>
    </row>
    <row r="467" spans="1:1" ht="15.5">
      <c r="A467" s="153" t="s">
        <v>1544</v>
      </c>
    </row>
    <row r="468" spans="1:1" ht="15.5">
      <c r="A468" s="153" t="s">
        <v>1545</v>
      </c>
    </row>
    <row r="469" spans="1:1" ht="15.5">
      <c r="A469" s="153" t="s">
        <v>1546</v>
      </c>
    </row>
    <row r="470" spans="1:1" ht="15.5">
      <c r="A470" s="153" t="s">
        <v>1547</v>
      </c>
    </row>
    <row r="471" spans="1:1" ht="15.5">
      <c r="A471" s="153" t="s">
        <v>1548</v>
      </c>
    </row>
    <row r="472" spans="1:1" ht="15.5">
      <c r="A472" s="153" t="s">
        <v>1549</v>
      </c>
    </row>
    <row r="473" spans="1:1" ht="15.5">
      <c r="A473" s="153" t="s">
        <v>1550</v>
      </c>
    </row>
    <row r="474" spans="1:1" ht="15.5">
      <c r="A474" s="153" t="s">
        <v>1551</v>
      </c>
    </row>
    <row r="475" spans="1:1" ht="15.5">
      <c r="A475" s="153" t="s">
        <v>1552</v>
      </c>
    </row>
  </sheetData>
  <sheetProtection algorithmName="SHA-512" hashValue="bB0RztC9bSWu+itRUIl0Yh/Tb9rGBrFzDcKkgKNHw7lDfgkQmfJNwubw5Z7AYR0KDRvghAir8+oW1SiUdsAgTw==" saltValue="Y8jz+8/eGD/hoMgXHnd5rA==" spinCount="100000" sheet="1" objects="1" scenarios="1"/>
  <conditionalFormatting sqref="A1:A475">
    <cfRule type="duplicateValues" dxfId="0" priority="120"/>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S163"/>
  <sheetViews>
    <sheetView topLeftCell="Q128" zoomScaleNormal="100" workbookViewId="0">
      <selection activeCell="Q128" sqref="A1:Q1048576"/>
    </sheetView>
  </sheetViews>
  <sheetFormatPr defaultRowHeight="10"/>
  <cols>
    <col min="1" max="1" width="57.77734375" hidden="1" customWidth="1"/>
    <col min="2" max="2" width="65.77734375" hidden="1" customWidth="1"/>
    <col min="3" max="3" width="9.33203125" hidden="1" customWidth="1"/>
    <col min="4" max="6" width="9.33203125" style="5" hidden="1" customWidth="1"/>
    <col min="7" max="13" width="9.33203125" hidden="1" customWidth="1"/>
    <col min="14" max="16" width="0" hidden="1" customWidth="1"/>
  </cols>
  <sheetData>
    <row r="1" spans="1:12">
      <c r="A1" s="415">
        <f>IF(HRRF02!AG1="Tiếng việt",1,2)</f>
        <v>1</v>
      </c>
      <c r="B1" s="416"/>
      <c r="H1" s="417" t="s">
        <v>978</v>
      </c>
      <c r="I1" s="417"/>
    </row>
    <row r="2" spans="1:12">
      <c r="A2" s="6" t="s">
        <v>181</v>
      </c>
      <c r="B2" s="6" t="s">
        <v>134</v>
      </c>
      <c r="D2" s="5" t="s">
        <v>183</v>
      </c>
      <c r="E2" s="5" t="s">
        <v>182</v>
      </c>
      <c r="F2" s="5" t="s">
        <v>184</v>
      </c>
    </row>
    <row r="3" spans="1:12">
      <c r="A3" s="6" t="s">
        <v>10</v>
      </c>
      <c r="B3" s="6" t="s">
        <v>94</v>
      </c>
      <c r="D3" s="5" t="s">
        <v>982</v>
      </c>
      <c r="E3" s="5" t="s">
        <v>982</v>
      </c>
      <c r="F3" s="5">
        <v>2025</v>
      </c>
    </row>
    <row r="4" spans="1:12">
      <c r="A4" s="6" t="s">
        <v>79</v>
      </c>
      <c r="B4" s="6" t="s">
        <v>95</v>
      </c>
      <c r="D4" s="5" t="s">
        <v>983</v>
      </c>
      <c r="E4" s="5" t="s">
        <v>983</v>
      </c>
      <c r="F4" s="5">
        <v>2024</v>
      </c>
    </row>
    <row r="5" spans="1:12">
      <c r="A5" s="6" t="s">
        <v>85</v>
      </c>
      <c r="B5" s="6" t="s">
        <v>96</v>
      </c>
      <c r="D5" s="5" t="s">
        <v>984</v>
      </c>
      <c r="E5" s="5" t="s">
        <v>984</v>
      </c>
      <c r="F5" s="5">
        <v>2023</v>
      </c>
    </row>
    <row r="6" spans="1:12" ht="11.5">
      <c r="A6" s="6" t="s">
        <v>84</v>
      </c>
      <c r="B6" s="6" t="s">
        <v>97</v>
      </c>
      <c r="D6" s="5" t="s">
        <v>985</v>
      </c>
      <c r="E6" s="5" t="s">
        <v>985</v>
      </c>
      <c r="F6" s="5">
        <v>2022</v>
      </c>
      <c r="G6" s="1"/>
      <c r="H6" s="1"/>
      <c r="I6" s="1"/>
      <c r="J6" s="1"/>
      <c r="K6" s="1"/>
      <c r="L6" s="1"/>
    </row>
    <row r="7" spans="1:12">
      <c r="A7" s="6" t="s">
        <v>91</v>
      </c>
      <c r="B7" s="6" t="s">
        <v>98</v>
      </c>
      <c r="D7" s="5" t="s">
        <v>986</v>
      </c>
      <c r="E7" s="5" t="s">
        <v>986</v>
      </c>
      <c r="F7" s="5">
        <v>2021</v>
      </c>
    </row>
    <row r="8" spans="1:12" ht="11.5">
      <c r="A8" s="6" t="s">
        <v>92</v>
      </c>
      <c r="B8" s="6" t="s">
        <v>99</v>
      </c>
      <c r="D8" s="5" t="s">
        <v>987</v>
      </c>
      <c r="E8" s="5" t="s">
        <v>987</v>
      </c>
      <c r="F8" s="5">
        <v>2020</v>
      </c>
      <c r="G8" s="1"/>
      <c r="H8" s="1"/>
      <c r="I8" s="1"/>
      <c r="J8" s="1"/>
      <c r="K8" s="1"/>
      <c r="L8" s="1"/>
    </row>
    <row r="9" spans="1:12">
      <c r="A9" s="6" t="s">
        <v>9</v>
      </c>
      <c r="B9" s="6" t="s">
        <v>93</v>
      </c>
      <c r="D9" s="5" t="s">
        <v>988</v>
      </c>
      <c r="E9" s="5" t="s">
        <v>988</v>
      </c>
      <c r="F9" s="5">
        <v>2019</v>
      </c>
    </row>
    <row r="10" spans="1:12">
      <c r="A10" s="6" t="s">
        <v>14</v>
      </c>
      <c r="B10" s="6" t="s">
        <v>100</v>
      </c>
      <c r="D10" s="5" t="s">
        <v>989</v>
      </c>
      <c r="E10" s="5" t="s">
        <v>989</v>
      </c>
      <c r="F10" s="5">
        <v>2018</v>
      </c>
    </row>
    <row r="11" spans="1:12">
      <c r="A11" s="6" t="s">
        <v>0</v>
      </c>
      <c r="B11" s="6" t="s">
        <v>101</v>
      </c>
      <c r="D11" s="5" t="s">
        <v>990</v>
      </c>
      <c r="E11" s="5" t="s">
        <v>990</v>
      </c>
      <c r="F11" s="5">
        <v>2017</v>
      </c>
    </row>
    <row r="12" spans="1:12">
      <c r="A12" s="6" t="s">
        <v>1</v>
      </c>
      <c r="B12" s="6" t="s">
        <v>102</v>
      </c>
      <c r="D12" s="5">
        <v>10</v>
      </c>
      <c r="E12" s="5">
        <v>10</v>
      </c>
      <c r="F12" s="5">
        <v>2016</v>
      </c>
    </row>
    <row r="13" spans="1:12">
      <c r="A13" s="6" t="s">
        <v>80</v>
      </c>
      <c r="B13" s="6" t="s">
        <v>103</v>
      </c>
      <c r="D13" s="5">
        <v>11</v>
      </c>
      <c r="E13" s="5">
        <v>11</v>
      </c>
      <c r="F13" s="5">
        <v>2015</v>
      </c>
    </row>
    <row r="14" spans="1:12">
      <c r="A14" s="6" t="s">
        <v>13</v>
      </c>
      <c r="B14" s="6" t="s">
        <v>104</v>
      </c>
      <c r="D14" s="5">
        <v>12</v>
      </c>
      <c r="E14" s="5">
        <v>12</v>
      </c>
      <c r="F14" s="5">
        <v>2014</v>
      </c>
    </row>
    <row r="15" spans="1:12">
      <c r="A15" s="94" t="s">
        <v>3</v>
      </c>
      <c r="B15" s="94" t="s">
        <v>153</v>
      </c>
      <c r="D15" s="5">
        <v>13</v>
      </c>
      <c r="F15" s="5">
        <v>2013</v>
      </c>
    </row>
    <row r="16" spans="1:12">
      <c r="A16" s="6" t="s">
        <v>970</v>
      </c>
      <c r="B16" s="6" t="s">
        <v>972</v>
      </c>
      <c r="D16" s="5">
        <v>14</v>
      </c>
      <c r="F16" s="5">
        <v>2012</v>
      </c>
    </row>
    <row r="17" spans="1:12">
      <c r="A17" s="6" t="s">
        <v>971</v>
      </c>
      <c r="B17" s="6" t="s">
        <v>973</v>
      </c>
      <c r="D17" s="5">
        <v>15</v>
      </c>
      <c r="F17" s="5">
        <v>2011</v>
      </c>
    </row>
    <row r="18" spans="1:12">
      <c r="A18" s="94" t="s">
        <v>1012</v>
      </c>
      <c r="B18" s="6" t="s">
        <v>1013</v>
      </c>
      <c r="D18" s="5">
        <v>16</v>
      </c>
      <c r="F18" s="5">
        <v>2010</v>
      </c>
    </row>
    <row r="19" spans="1:12" s="8" customFormat="1">
      <c r="A19" s="136" t="s">
        <v>2</v>
      </c>
      <c r="B19" s="136" t="s">
        <v>155</v>
      </c>
      <c r="D19" s="9">
        <v>17</v>
      </c>
      <c r="E19" s="9"/>
      <c r="F19" s="9">
        <v>2009</v>
      </c>
      <c r="H19" s="8" t="str">
        <f>IF($A$1=1,"Nam","Male")</f>
        <v>Nam</v>
      </c>
      <c r="I19" s="8" t="str">
        <f>IF($A$1=1,"Nữ","Female")</f>
        <v>Nữ</v>
      </c>
    </row>
    <row r="20" spans="1:12">
      <c r="A20" s="6" t="s">
        <v>11</v>
      </c>
      <c r="B20" s="6" t="s">
        <v>105</v>
      </c>
      <c r="D20" s="5">
        <v>18</v>
      </c>
      <c r="F20" s="5">
        <v>2008</v>
      </c>
    </row>
    <row r="21" spans="1:12">
      <c r="A21" s="6" t="s">
        <v>12</v>
      </c>
      <c r="B21" s="6" t="s">
        <v>106</v>
      </c>
      <c r="D21" s="5">
        <v>19</v>
      </c>
      <c r="F21" s="5">
        <v>2007</v>
      </c>
    </row>
    <row r="22" spans="1:12">
      <c r="A22" s="6" t="s">
        <v>974</v>
      </c>
      <c r="B22" s="6" t="s">
        <v>976</v>
      </c>
      <c r="D22" s="5">
        <v>20</v>
      </c>
      <c r="F22" s="5">
        <v>2006</v>
      </c>
    </row>
    <row r="23" spans="1:12">
      <c r="A23" s="6" t="s">
        <v>82</v>
      </c>
      <c r="B23" s="6" t="s">
        <v>185</v>
      </c>
      <c r="D23" s="5">
        <v>21</v>
      </c>
      <c r="F23" s="5">
        <v>2005</v>
      </c>
    </row>
    <row r="24" spans="1:12">
      <c r="A24" s="6" t="s">
        <v>81</v>
      </c>
      <c r="B24" s="6" t="s">
        <v>186</v>
      </c>
      <c r="D24" s="5">
        <v>22</v>
      </c>
      <c r="F24" s="5">
        <v>2004</v>
      </c>
    </row>
    <row r="25" spans="1:12">
      <c r="A25" s="6" t="s">
        <v>975</v>
      </c>
      <c r="B25" s="6" t="s">
        <v>977</v>
      </c>
      <c r="D25" s="5">
        <v>23</v>
      </c>
      <c r="F25" s="5">
        <v>2003</v>
      </c>
    </row>
    <row r="26" spans="1:12" s="8" customFormat="1">
      <c r="A26" s="7" t="s">
        <v>15</v>
      </c>
      <c r="B26" s="7" t="s">
        <v>107</v>
      </c>
      <c r="D26" s="9">
        <v>24</v>
      </c>
      <c r="E26" s="9"/>
      <c r="F26" s="5">
        <v>2002</v>
      </c>
      <c r="H26" s="8" t="str">
        <f>IF($A$1=1,"Độc thân","Single")</f>
        <v>Độc thân</v>
      </c>
      <c r="I26" s="8" t="str">
        <f>IF($A$1=1,"Đã lập gia đình","Married")</f>
        <v>Đã lập gia đình</v>
      </c>
      <c r="J26" s="8" t="str">
        <f>IF($A$1=1,"Đã ly hôn","Divorced")</f>
        <v>Đã ly hôn</v>
      </c>
    </row>
    <row r="27" spans="1:12">
      <c r="A27" s="6" t="s">
        <v>19</v>
      </c>
      <c r="B27" s="6" t="s">
        <v>19</v>
      </c>
      <c r="D27" s="5">
        <v>25</v>
      </c>
      <c r="F27" s="5">
        <v>2001</v>
      </c>
      <c r="H27" s="143" t="s">
        <v>1065</v>
      </c>
      <c r="I27" s="143" t="s">
        <v>1061</v>
      </c>
      <c r="J27" s="143" t="s">
        <v>1062</v>
      </c>
      <c r="K27" s="143" t="s">
        <v>1063</v>
      </c>
      <c r="L27" s="143" t="s">
        <v>1064</v>
      </c>
    </row>
    <row r="28" spans="1:12">
      <c r="A28" s="6" t="s">
        <v>16</v>
      </c>
      <c r="B28" s="6" t="s">
        <v>108</v>
      </c>
      <c r="D28" s="5">
        <v>26</v>
      </c>
      <c r="F28" s="5">
        <v>2000</v>
      </c>
    </row>
    <row r="29" spans="1:12">
      <c r="A29" s="6" t="s">
        <v>17</v>
      </c>
      <c r="B29" s="6" t="s">
        <v>109</v>
      </c>
      <c r="D29" s="5">
        <v>27</v>
      </c>
      <c r="F29" s="5">
        <v>1999</v>
      </c>
    </row>
    <row r="30" spans="1:12">
      <c r="A30" s="6" t="s">
        <v>1014</v>
      </c>
      <c r="B30" s="6" t="s">
        <v>1015</v>
      </c>
      <c r="D30" s="5">
        <v>28</v>
      </c>
      <c r="F30" s="5">
        <v>1998</v>
      </c>
    </row>
    <row r="31" spans="1:12">
      <c r="A31" s="6" t="s">
        <v>18</v>
      </c>
      <c r="B31" s="6" t="s">
        <v>110</v>
      </c>
      <c r="D31" s="5">
        <v>29</v>
      </c>
      <c r="F31" s="9">
        <v>1997</v>
      </c>
    </row>
    <row r="32" spans="1:12">
      <c r="A32" s="6" t="s">
        <v>20</v>
      </c>
      <c r="B32" s="6" t="s">
        <v>111</v>
      </c>
      <c r="D32" s="5">
        <v>30</v>
      </c>
      <c r="F32" s="5">
        <v>1996</v>
      </c>
    </row>
    <row r="33" spans="1:12">
      <c r="A33" s="6" t="s">
        <v>83</v>
      </c>
      <c r="B33" s="6" t="s">
        <v>112</v>
      </c>
      <c r="D33" s="5">
        <v>31</v>
      </c>
      <c r="F33" s="5">
        <v>1995</v>
      </c>
    </row>
    <row r="34" spans="1:12">
      <c r="A34" s="6" t="s">
        <v>6</v>
      </c>
      <c r="B34" s="6" t="s">
        <v>1011</v>
      </c>
      <c r="F34" s="5">
        <v>1994</v>
      </c>
    </row>
    <row r="35" spans="1:12">
      <c r="A35" s="6" t="s">
        <v>21</v>
      </c>
      <c r="B35" s="6" t="s">
        <v>114</v>
      </c>
      <c r="F35" s="5">
        <v>1993</v>
      </c>
    </row>
    <row r="36" spans="1:12">
      <c r="A36" s="6" t="s">
        <v>77</v>
      </c>
      <c r="B36" s="6" t="s">
        <v>115</v>
      </c>
      <c r="F36" s="5">
        <v>1992</v>
      </c>
    </row>
    <row r="37" spans="1:12">
      <c r="A37" s="6" t="s">
        <v>22</v>
      </c>
      <c r="B37" s="6" t="s">
        <v>116</v>
      </c>
      <c r="F37" s="5">
        <v>1991</v>
      </c>
    </row>
    <row r="38" spans="1:12">
      <c r="A38" s="6" t="s">
        <v>37</v>
      </c>
      <c r="B38" s="6" t="s">
        <v>117</v>
      </c>
      <c r="F38" s="5">
        <v>1990</v>
      </c>
    </row>
    <row r="39" spans="1:12">
      <c r="A39" s="6" t="s">
        <v>26</v>
      </c>
      <c r="B39" s="6" t="s">
        <v>118</v>
      </c>
      <c r="F39" s="5">
        <v>1989</v>
      </c>
    </row>
    <row r="40" spans="1:12" s="8" customFormat="1">
      <c r="A40" s="7" t="s">
        <v>5</v>
      </c>
      <c r="B40" s="7" t="s">
        <v>119</v>
      </c>
      <c r="D40" s="9"/>
      <c r="E40" s="9"/>
      <c r="F40" s="5">
        <v>1988</v>
      </c>
      <c r="H40" s="8" t="str">
        <f>IF($A$1=1,"PTTH","Highschool")</f>
        <v>PTTH</v>
      </c>
      <c r="I40" s="8" t="str">
        <f>IF($A$1=1,"Trung cấp","Vocational school")</f>
        <v>Trung cấp</v>
      </c>
      <c r="J40" s="8" t="str">
        <f>IF($A$1=1,"Cao đẳng","College")</f>
        <v>Cao đẳng</v>
      </c>
      <c r="K40" s="8" t="str">
        <f>IF($A$1=1,"Đại học","University")</f>
        <v>Đại học</v>
      </c>
      <c r="L40" s="8" t="str">
        <f>IF($A$1=1,"Trên ĐH","Post graduate")</f>
        <v>Trên ĐH</v>
      </c>
    </row>
    <row r="41" spans="1:12">
      <c r="A41" s="6" t="s">
        <v>23</v>
      </c>
      <c r="B41" s="6" t="s">
        <v>120</v>
      </c>
      <c r="F41" s="5">
        <v>1987</v>
      </c>
    </row>
    <row r="42" spans="1:12">
      <c r="A42" s="6" t="s">
        <v>67</v>
      </c>
      <c r="B42" s="6" t="s">
        <v>121</v>
      </c>
      <c r="F42" s="5">
        <v>1986</v>
      </c>
    </row>
    <row r="43" spans="1:12">
      <c r="A43" s="94" t="s">
        <v>1077</v>
      </c>
      <c r="B43" s="6" t="s">
        <v>123</v>
      </c>
      <c r="F43" s="5">
        <v>1985</v>
      </c>
    </row>
    <row r="44" spans="1:12">
      <c r="A44" s="94" t="s">
        <v>1553</v>
      </c>
      <c r="B44" s="6" t="s">
        <v>124</v>
      </c>
      <c r="F44" s="5">
        <v>1984</v>
      </c>
    </row>
    <row r="45" spans="1:12">
      <c r="A45" s="6" t="s">
        <v>24</v>
      </c>
      <c r="B45" s="94" t="s">
        <v>1039</v>
      </c>
      <c r="F45" s="9">
        <v>1983</v>
      </c>
    </row>
    <row r="46" spans="1:12">
      <c r="A46" s="6" t="s">
        <v>86</v>
      </c>
      <c r="B46" s="6" t="s">
        <v>122</v>
      </c>
      <c r="F46" s="5">
        <v>1982</v>
      </c>
    </row>
    <row r="47" spans="1:12">
      <c r="A47" s="6" t="s">
        <v>27</v>
      </c>
      <c r="B47" s="6" t="s">
        <v>125</v>
      </c>
      <c r="F47" s="5">
        <v>1981</v>
      </c>
    </row>
    <row r="48" spans="1:12">
      <c r="A48" s="6" t="s">
        <v>28</v>
      </c>
      <c r="B48" s="6" t="s">
        <v>126</v>
      </c>
      <c r="F48" s="5">
        <v>1980</v>
      </c>
    </row>
    <row r="49" spans="1:12">
      <c r="A49" s="6" t="s">
        <v>29</v>
      </c>
      <c r="B49" s="6" t="s">
        <v>127</v>
      </c>
      <c r="F49" s="5">
        <v>1979</v>
      </c>
    </row>
    <row r="50" spans="1:12">
      <c r="A50" s="6" t="s">
        <v>30</v>
      </c>
      <c r="B50" s="6" t="s">
        <v>128</v>
      </c>
      <c r="F50" s="5">
        <v>1978</v>
      </c>
    </row>
    <row r="51" spans="1:12">
      <c r="A51" s="6" t="s">
        <v>31</v>
      </c>
      <c r="B51" s="6" t="s">
        <v>129</v>
      </c>
      <c r="F51" s="5">
        <v>1977</v>
      </c>
    </row>
    <row r="52" spans="1:12" s="8" customFormat="1">
      <c r="A52" s="7" t="s">
        <v>74</v>
      </c>
      <c r="B52" s="7" t="s">
        <v>187</v>
      </c>
      <c r="D52" s="9"/>
      <c r="E52" s="9"/>
      <c r="F52" s="9">
        <v>1976</v>
      </c>
      <c r="H52" s="8" t="str">
        <f>IF($A$1=1,"Tốt","Great")</f>
        <v>Tốt</v>
      </c>
      <c r="I52" s="8" t="str">
        <f>IF($A$1=1,"Khá","Good")</f>
        <v>Khá</v>
      </c>
      <c r="J52" s="8" t="str">
        <f>IF($A$1=1,"Trung bình","Fair")</f>
        <v>Trung bình</v>
      </c>
      <c r="K52" s="8" t="str">
        <f>IF($A$1=1,"Kém","Weak")</f>
        <v>Kém</v>
      </c>
      <c r="L52" s="8" t="str">
        <f>IF($A$1=1,"Không có","None")</f>
        <v>Không có</v>
      </c>
    </row>
    <row r="53" spans="1:12">
      <c r="A53" s="6" t="s">
        <v>70</v>
      </c>
      <c r="B53" s="6" t="s">
        <v>130</v>
      </c>
      <c r="F53" s="5">
        <v>1975</v>
      </c>
    </row>
    <row r="54" spans="1:12">
      <c r="A54" s="6" t="s">
        <v>71</v>
      </c>
      <c r="B54" s="6" t="s">
        <v>131</v>
      </c>
      <c r="F54" s="5">
        <v>1974</v>
      </c>
    </row>
    <row r="55" spans="1:12">
      <c r="A55" s="6" t="s">
        <v>72</v>
      </c>
      <c r="B55" s="6" t="s">
        <v>132</v>
      </c>
      <c r="F55" s="5">
        <v>1973</v>
      </c>
    </row>
    <row r="56" spans="1:12">
      <c r="A56" s="6" t="s">
        <v>73</v>
      </c>
      <c r="B56" s="6" t="s">
        <v>133</v>
      </c>
      <c r="F56" s="5">
        <v>1972</v>
      </c>
    </row>
    <row r="57" spans="1:12">
      <c r="A57" s="6" t="s">
        <v>36</v>
      </c>
      <c r="B57" s="6" t="s">
        <v>134</v>
      </c>
      <c r="F57" s="5">
        <v>1971</v>
      </c>
    </row>
    <row r="58" spans="1:12">
      <c r="A58" s="6" t="s">
        <v>35</v>
      </c>
      <c r="B58" s="6" t="s">
        <v>135</v>
      </c>
      <c r="F58" s="5">
        <v>1970</v>
      </c>
    </row>
    <row r="59" spans="1:12">
      <c r="A59" s="6" t="s">
        <v>76</v>
      </c>
      <c r="B59" s="6" t="s">
        <v>136</v>
      </c>
      <c r="F59" s="5">
        <v>1969</v>
      </c>
    </row>
    <row r="60" spans="1:12">
      <c r="A60" s="6" t="s">
        <v>32</v>
      </c>
      <c r="B60" s="6" t="s">
        <v>137</v>
      </c>
      <c r="F60" s="5">
        <v>1968</v>
      </c>
    </row>
    <row r="61" spans="1:12">
      <c r="A61" s="6" t="s">
        <v>33</v>
      </c>
      <c r="B61" s="6" t="s">
        <v>138</v>
      </c>
      <c r="F61" s="5">
        <v>1967</v>
      </c>
    </row>
    <row r="62" spans="1:12">
      <c r="A62" s="6" t="s">
        <v>34</v>
      </c>
      <c r="B62" s="6" t="s">
        <v>139</v>
      </c>
      <c r="F62" s="5">
        <v>1966</v>
      </c>
    </row>
    <row r="63" spans="1:12">
      <c r="A63" s="6" t="s">
        <v>75</v>
      </c>
      <c r="B63" s="6" t="s">
        <v>140</v>
      </c>
      <c r="F63" s="5">
        <v>1965</v>
      </c>
    </row>
    <row r="64" spans="1:12">
      <c r="A64" s="6" t="s">
        <v>1016</v>
      </c>
      <c r="B64" s="6" t="s">
        <v>1017</v>
      </c>
      <c r="F64" s="5">
        <v>1964</v>
      </c>
    </row>
    <row r="65" spans="1:6">
      <c r="A65" s="6" t="s">
        <v>38</v>
      </c>
      <c r="B65" s="6" t="s">
        <v>141</v>
      </c>
      <c r="F65" s="5">
        <v>1963</v>
      </c>
    </row>
    <row r="66" spans="1:6">
      <c r="A66" s="94" t="s">
        <v>1007</v>
      </c>
      <c r="B66" s="94" t="s">
        <v>142</v>
      </c>
      <c r="F66" s="5">
        <v>1962</v>
      </c>
    </row>
    <row r="67" spans="1:6">
      <c r="A67" s="94" t="s">
        <v>1005</v>
      </c>
      <c r="B67" s="94" t="s">
        <v>999</v>
      </c>
      <c r="F67" s="5">
        <v>1961</v>
      </c>
    </row>
    <row r="68" spans="1:6">
      <c r="A68" s="6" t="s">
        <v>39</v>
      </c>
      <c r="B68" s="6" t="s">
        <v>143</v>
      </c>
      <c r="F68" s="5">
        <v>1960</v>
      </c>
    </row>
    <row r="69" spans="1:6">
      <c r="A69" s="6" t="s">
        <v>67</v>
      </c>
      <c r="B69" s="6" t="s">
        <v>121</v>
      </c>
      <c r="F69" s="5">
        <v>1959</v>
      </c>
    </row>
    <row r="70" spans="1:6">
      <c r="A70" s="6" t="s">
        <v>69</v>
      </c>
      <c r="B70" s="6" t="s">
        <v>188</v>
      </c>
      <c r="F70" s="5">
        <v>1958</v>
      </c>
    </row>
    <row r="71" spans="1:6">
      <c r="A71" s="6" t="s">
        <v>69</v>
      </c>
      <c r="B71" s="6" t="s">
        <v>188</v>
      </c>
      <c r="F71" s="5">
        <v>1957</v>
      </c>
    </row>
    <row r="72" spans="1:6">
      <c r="A72" s="6" t="s">
        <v>78</v>
      </c>
      <c r="B72" s="6" t="s">
        <v>144</v>
      </c>
      <c r="F72" s="5">
        <v>1956</v>
      </c>
    </row>
    <row r="73" spans="1:6">
      <c r="A73" s="6" t="s">
        <v>87</v>
      </c>
      <c r="B73" s="6" t="s">
        <v>145</v>
      </c>
      <c r="F73" s="5">
        <v>1955</v>
      </c>
    </row>
    <row r="74" spans="1:6">
      <c r="A74" s="6" t="s">
        <v>40</v>
      </c>
      <c r="B74" s="6" t="s">
        <v>146</v>
      </c>
      <c r="F74" s="5">
        <v>1954</v>
      </c>
    </row>
    <row r="75" spans="1:6">
      <c r="A75" s="6" t="s">
        <v>88</v>
      </c>
      <c r="B75" s="6" t="s">
        <v>147</v>
      </c>
      <c r="F75" s="5">
        <v>1953</v>
      </c>
    </row>
    <row r="76" spans="1:6">
      <c r="A76" s="6" t="s">
        <v>191</v>
      </c>
      <c r="B76" s="6" t="s">
        <v>148</v>
      </c>
      <c r="F76" s="5">
        <v>1952</v>
      </c>
    </row>
    <row r="77" spans="1:6">
      <c r="A77" s="6" t="s">
        <v>189</v>
      </c>
      <c r="B77" s="6" t="s">
        <v>190</v>
      </c>
      <c r="F77" s="5">
        <v>1951</v>
      </c>
    </row>
    <row r="78" spans="1:6">
      <c r="A78" s="6" t="s">
        <v>90</v>
      </c>
      <c r="B78" s="6" t="s">
        <v>150</v>
      </c>
      <c r="F78" s="5">
        <v>1950</v>
      </c>
    </row>
    <row r="79" spans="1:6">
      <c r="A79" s="6" t="s">
        <v>89</v>
      </c>
      <c r="B79" s="6" t="s">
        <v>151</v>
      </c>
      <c r="F79" s="5">
        <v>1949</v>
      </c>
    </row>
    <row r="80" spans="1:6">
      <c r="A80" s="6" t="s">
        <v>1008</v>
      </c>
      <c r="B80" s="6" t="s">
        <v>149</v>
      </c>
      <c r="F80" s="5">
        <v>1948</v>
      </c>
    </row>
    <row r="81" spans="1:13" s="8" customFormat="1">
      <c r="A81" s="7" t="s">
        <v>56</v>
      </c>
      <c r="B81" s="7" t="s">
        <v>152</v>
      </c>
      <c r="D81" s="9"/>
      <c r="E81" s="9"/>
      <c r="F81" s="5">
        <v>1947</v>
      </c>
      <c r="H81" s="8" t="str">
        <f>IF($A$1=1,"Cha","Father")</f>
        <v>Cha</v>
      </c>
      <c r="I81" s="8" t="str">
        <f>IF($A$1=1,"Mẹ","Mother")</f>
        <v>Mẹ</v>
      </c>
      <c r="J81" s="8" t="str">
        <f>IF($A$1=1,"Anh/Em trai","Brother")</f>
        <v>Anh/Em trai</v>
      </c>
      <c r="K81" s="8" t="str">
        <f>IF($A$1=1,"Chị/Em gái","Sister")</f>
        <v>Chị/Em gái</v>
      </c>
      <c r="L81" s="8" t="str">
        <f>IF($A$1=1,"Vợ/Chồng","Spouse")</f>
        <v>Vợ/Chồng</v>
      </c>
      <c r="M81" s="8" t="str">
        <f>IF($A$1=1,"Con","Childen")</f>
        <v>Con</v>
      </c>
    </row>
    <row r="82" spans="1:13">
      <c r="A82" s="6" t="s">
        <v>3</v>
      </c>
      <c r="B82" s="6" t="s">
        <v>153</v>
      </c>
      <c r="F82" s="5">
        <v>1946</v>
      </c>
      <c r="H82" s="3"/>
    </row>
    <row r="83" spans="1:13">
      <c r="A83" s="6" t="s">
        <v>4</v>
      </c>
      <c r="B83" s="6" t="s">
        <v>113</v>
      </c>
      <c r="F83" s="5">
        <v>1945</v>
      </c>
      <c r="H83" s="4"/>
    </row>
    <row r="84" spans="1:13">
      <c r="A84" s="6" t="s">
        <v>42</v>
      </c>
      <c r="B84" s="6" t="s">
        <v>154</v>
      </c>
      <c r="F84" s="5">
        <v>1944</v>
      </c>
    </row>
    <row r="85" spans="1:13">
      <c r="A85" s="6" t="s">
        <v>2</v>
      </c>
      <c r="B85" s="6" t="s">
        <v>155</v>
      </c>
      <c r="F85" s="5">
        <v>1943</v>
      </c>
    </row>
    <row r="86" spans="1:13">
      <c r="A86" s="6" t="s">
        <v>41</v>
      </c>
      <c r="B86" s="6" t="s">
        <v>156</v>
      </c>
      <c r="F86" s="5">
        <v>1942</v>
      </c>
    </row>
    <row r="87" spans="1:13">
      <c r="A87" s="6" t="s">
        <v>45</v>
      </c>
      <c r="B87" s="6" t="s">
        <v>157</v>
      </c>
      <c r="F87" s="5">
        <v>1941</v>
      </c>
    </row>
    <row r="88" spans="1:13">
      <c r="A88" s="6" t="s">
        <v>43</v>
      </c>
      <c r="B88" s="6" t="s">
        <v>158</v>
      </c>
      <c r="F88" s="5">
        <v>1940</v>
      </c>
    </row>
    <row r="89" spans="1:13">
      <c r="A89" s="6" t="s">
        <v>44</v>
      </c>
      <c r="B89" s="6" t="s">
        <v>159</v>
      </c>
      <c r="F89" s="5">
        <v>1939</v>
      </c>
    </row>
    <row r="90" spans="1:13">
      <c r="A90" s="6" t="s">
        <v>46</v>
      </c>
      <c r="B90" s="6" t="s">
        <v>160</v>
      </c>
      <c r="F90" s="5">
        <v>1938</v>
      </c>
    </row>
    <row r="91" spans="1:13">
      <c r="A91" s="6" t="s">
        <v>47</v>
      </c>
      <c r="B91" s="6" t="s">
        <v>161</v>
      </c>
      <c r="F91" s="5">
        <v>1937</v>
      </c>
    </row>
    <row r="92" spans="1:13">
      <c r="A92" s="94" t="s">
        <v>51</v>
      </c>
      <c r="B92" s="6" t="s">
        <v>162</v>
      </c>
      <c r="F92" s="5">
        <v>1936</v>
      </c>
    </row>
    <row r="93" spans="1:13">
      <c r="A93" s="6" t="s">
        <v>48</v>
      </c>
      <c r="B93" s="94" t="s">
        <v>163</v>
      </c>
      <c r="F93" s="5">
        <v>1935</v>
      </c>
    </row>
    <row r="94" spans="1:13">
      <c r="A94" s="6" t="s">
        <v>194</v>
      </c>
      <c r="B94" s="6" t="s">
        <v>193</v>
      </c>
      <c r="F94" s="5">
        <v>1934</v>
      </c>
    </row>
    <row r="95" spans="1:13">
      <c r="A95" s="6" t="s">
        <v>192</v>
      </c>
      <c r="B95" s="6" t="s">
        <v>195</v>
      </c>
      <c r="F95" s="5">
        <v>1933</v>
      </c>
    </row>
    <row r="96" spans="1:13">
      <c r="A96" s="6" t="s">
        <v>49</v>
      </c>
      <c r="B96" s="6" t="s">
        <v>164</v>
      </c>
      <c r="F96" s="5">
        <v>1932</v>
      </c>
    </row>
    <row r="97" spans="1:19">
      <c r="A97" s="6" t="s">
        <v>25</v>
      </c>
      <c r="B97" s="6" t="s">
        <v>165</v>
      </c>
      <c r="F97" s="5">
        <v>1931</v>
      </c>
    </row>
    <row r="98" spans="1:19">
      <c r="A98" s="6" t="s">
        <v>50</v>
      </c>
      <c r="B98" s="6" t="s">
        <v>166</v>
      </c>
      <c r="F98" s="5">
        <v>1930</v>
      </c>
    </row>
    <row r="99" spans="1:19">
      <c r="A99" s="6" t="s">
        <v>25</v>
      </c>
      <c r="B99" s="6" t="s">
        <v>165</v>
      </c>
      <c r="F99" s="5">
        <v>1929</v>
      </c>
    </row>
    <row r="100" spans="1:19">
      <c r="A100" s="6" t="s">
        <v>52</v>
      </c>
      <c r="B100" s="6" t="s">
        <v>167</v>
      </c>
      <c r="F100" s="5">
        <v>1928</v>
      </c>
    </row>
    <row r="101" spans="1:19">
      <c r="A101" s="6" t="s">
        <v>993</v>
      </c>
      <c r="B101" s="94" t="s">
        <v>1067</v>
      </c>
      <c r="F101" s="5">
        <v>1927</v>
      </c>
      <c r="H101" t="str">
        <f>IF($A$1=1,Translate!A101,Translate!B101)</f>
        <v>Website tuyển dụng của MB</v>
      </c>
      <c r="I101" t="str">
        <f>IF($A$1=1,Translate!A102,Translate!B102)</f>
        <v>Fanpage Tuyển dụng MBBank</v>
      </c>
      <c r="J101" t="str">
        <f>IF($A$1=1,Translate!A103,Translate!B104)</f>
        <v>Cán bộ nhân viên MB giới thiệu</v>
      </c>
      <c r="K101" t="str">
        <f>IF($A$1=1,Translate!A105,Translate!B105)</f>
        <v>Bạn bè/Người thân</v>
      </c>
      <c r="L101" t="str">
        <f>IF($A$1=1,$A156,$B156)</f>
        <v>LinkedIn</v>
      </c>
      <c r="M101" t="str">
        <f>IF($A$1=1,$A157,$B157)</f>
        <v>Vietnamwork</v>
      </c>
      <c r="N101" t="str">
        <f>IF($A$1=1,$A158,$B158)</f>
        <v>TopCV</v>
      </c>
      <c r="O101" t="str">
        <f>IF($A$1=1,$A159,$B159)</f>
        <v>TopDev</v>
      </c>
      <c r="P101" t="str">
        <f>IF($A$1=1,$A160,$B160)</f>
        <v>ITViec</v>
      </c>
      <c r="Q101" t="str">
        <f>IF($A$1=1,$A161,$B161)</f>
        <v>YBox</v>
      </c>
      <c r="R101" t="str">
        <f>IF($A$1=1,$A162,$B162)</f>
        <v>CareerBuilder</v>
      </c>
      <c r="S101" t="str">
        <f>IF($A$1=1,A106,B106)</f>
        <v>Nguồn khác (ghi rõ)</v>
      </c>
    </row>
    <row r="102" spans="1:19" ht="12.75" customHeight="1">
      <c r="A102" s="6" t="s">
        <v>992</v>
      </c>
      <c r="B102" s="10" t="s">
        <v>996</v>
      </c>
      <c r="F102" s="5">
        <v>1926</v>
      </c>
    </row>
    <row r="103" spans="1:19">
      <c r="A103" s="6" t="s">
        <v>994</v>
      </c>
      <c r="B103" s="6" t="s">
        <v>995</v>
      </c>
      <c r="F103" s="5">
        <v>1925</v>
      </c>
    </row>
    <row r="104" spans="1:19">
      <c r="A104" s="6" t="s">
        <v>979</v>
      </c>
      <c r="B104" s="6" t="s">
        <v>980</v>
      </c>
      <c r="F104" s="5">
        <v>1924</v>
      </c>
    </row>
    <row r="105" spans="1:19">
      <c r="A105" s="6" t="s">
        <v>53</v>
      </c>
      <c r="B105" s="6" t="s">
        <v>168</v>
      </c>
      <c r="F105" s="5">
        <v>1923</v>
      </c>
    </row>
    <row r="106" spans="1:19">
      <c r="A106" s="94" t="s">
        <v>54</v>
      </c>
      <c r="B106" s="94" t="s">
        <v>169</v>
      </c>
      <c r="F106" s="5">
        <v>1922</v>
      </c>
    </row>
    <row r="107" spans="1:19">
      <c r="A107" s="6" t="s">
        <v>55</v>
      </c>
      <c r="B107" s="6" t="s">
        <v>170</v>
      </c>
      <c r="F107" s="5">
        <v>1921</v>
      </c>
    </row>
    <row r="108" spans="1:19">
      <c r="A108" s="6" t="s">
        <v>3</v>
      </c>
      <c r="B108" s="6" t="s">
        <v>153</v>
      </c>
      <c r="F108" s="5">
        <v>1920</v>
      </c>
    </row>
    <row r="109" spans="1:19">
      <c r="A109" s="6" t="s">
        <v>39</v>
      </c>
      <c r="B109" s="6" t="s">
        <v>143</v>
      </c>
      <c r="F109" s="5">
        <v>1919</v>
      </c>
    </row>
    <row r="110" spans="1:19">
      <c r="A110" s="6" t="s">
        <v>57</v>
      </c>
      <c r="B110" s="6" t="s">
        <v>142</v>
      </c>
      <c r="F110" s="5">
        <v>1918</v>
      </c>
    </row>
    <row r="111" spans="1:19">
      <c r="A111" s="6" t="s">
        <v>6</v>
      </c>
      <c r="B111" s="6" t="s">
        <v>113</v>
      </c>
      <c r="F111" s="5">
        <v>1917</v>
      </c>
    </row>
    <row r="112" spans="1:19">
      <c r="A112" s="6" t="s">
        <v>58</v>
      </c>
      <c r="B112" s="6" t="s">
        <v>58</v>
      </c>
      <c r="F112" s="5">
        <v>1916</v>
      </c>
    </row>
    <row r="113" spans="1:6">
      <c r="A113" s="6" t="s">
        <v>59</v>
      </c>
      <c r="B113" s="6" t="s">
        <v>171</v>
      </c>
      <c r="F113" s="5">
        <v>1915</v>
      </c>
    </row>
    <row r="114" spans="1:6">
      <c r="A114" s="6" t="s">
        <v>3</v>
      </c>
      <c r="B114" s="6" t="s">
        <v>153</v>
      </c>
      <c r="F114" s="5">
        <v>1914</v>
      </c>
    </row>
    <row r="115" spans="1:6">
      <c r="A115" s="6" t="s">
        <v>39</v>
      </c>
      <c r="B115" s="6" t="s">
        <v>143</v>
      </c>
      <c r="F115" s="5">
        <v>1913</v>
      </c>
    </row>
    <row r="116" spans="1:6">
      <c r="A116" s="6" t="s">
        <v>57</v>
      </c>
      <c r="B116" s="6" t="s">
        <v>142</v>
      </c>
      <c r="F116" s="5">
        <v>1912</v>
      </c>
    </row>
    <row r="117" spans="1:6">
      <c r="A117" s="6" t="s">
        <v>6</v>
      </c>
      <c r="B117" s="6" t="s">
        <v>113</v>
      </c>
      <c r="F117" s="5">
        <v>1911</v>
      </c>
    </row>
    <row r="118" spans="1:6">
      <c r="A118" s="6" t="s">
        <v>58</v>
      </c>
      <c r="B118" s="6" t="s">
        <v>58</v>
      </c>
      <c r="F118" s="5">
        <v>1910</v>
      </c>
    </row>
    <row r="119" spans="1:6">
      <c r="A119" s="6" t="s">
        <v>60</v>
      </c>
      <c r="B119" s="6" t="s">
        <v>172</v>
      </c>
      <c r="F119" s="5">
        <v>1909</v>
      </c>
    </row>
    <row r="120" spans="1:6">
      <c r="A120" s="6" t="s">
        <v>61</v>
      </c>
      <c r="B120" s="6" t="s">
        <v>173</v>
      </c>
      <c r="F120" s="5">
        <v>1908</v>
      </c>
    </row>
    <row r="121" spans="1:6">
      <c r="A121" s="6" t="s">
        <v>25</v>
      </c>
      <c r="B121" s="6" t="s">
        <v>165</v>
      </c>
      <c r="F121" s="5">
        <v>1907</v>
      </c>
    </row>
    <row r="122" spans="1:6">
      <c r="A122" s="6" t="s">
        <v>62</v>
      </c>
      <c r="B122" s="6" t="s">
        <v>176</v>
      </c>
      <c r="F122" s="5">
        <v>1906</v>
      </c>
    </row>
    <row r="123" spans="1:6">
      <c r="A123" s="6" t="s">
        <v>63</v>
      </c>
      <c r="B123" s="6" t="s">
        <v>174</v>
      </c>
      <c r="F123" s="5">
        <v>1905</v>
      </c>
    </row>
    <row r="124" spans="1:6">
      <c r="A124" s="6" t="s">
        <v>7</v>
      </c>
      <c r="B124" s="6" t="s">
        <v>175</v>
      </c>
      <c r="F124" s="5">
        <v>1904</v>
      </c>
    </row>
    <row r="125" spans="1:6">
      <c r="A125" s="6" t="s">
        <v>64</v>
      </c>
      <c r="B125" s="6" t="s">
        <v>177</v>
      </c>
      <c r="F125" s="5">
        <v>1903</v>
      </c>
    </row>
    <row r="126" spans="1:6">
      <c r="A126" s="6" t="s">
        <v>65</v>
      </c>
      <c r="B126" s="6" t="s">
        <v>178</v>
      </c>
      <c r="F126" s="5">
        <v>1902</v>
      </c>
    </row>
    <row r="127" spans="1:6">
      <c r="A127" s="6" t="s">
        <v>66</v>
      </c>
      <c r="B127" s="6" t="s">
        <v>179</v>
      </c>
      <c r="F127" s="5">
        <v>1901</v>
      </c>
    </row>
    <row r="128" spans="1:6" ht="19.149999999999999" customHeight="1">
      <c r="A128" s="10" t="s">
        <v>991</v>
      </c>
      <c r="B128" s="10" t="s">
        <v>997</v>
      </c>
      <c r="F128" s="5">
        <v>1900</v>
      </c>
    </row>
    <row r="129" spans="1:15">
      <c r="A129" s="94" t="s">
        <v>1009</v>
      </c>
      <c r="B129" s="6" t="s">
        <v>1010</v>
      </c>
    </row>
    <row r="130" spans="1:15">
      <c r="A130" s="105" t="s">
        <v>8</v>
      </c>
      <c r="B130" s="105" t="s">
        <v>180</v>
      </c>
    </row>
    <row r="131" spans="1:15">
      <c r="A131" s="106" t="s">
        <v>1000</v>
      </c>
      <c r="B131" s="106" t="s">
        <v>1001</v>
      </c>
    </row>
    <row r="132" spans="1:15">
      <c r="A132" s="106" t="s">
        <v>1002</v>
      </c>
      <c r="B132" s="106" t="s">
        <v>1003</v>
      </c>
      <c r="H132" t="str">
        <f>IF($A$1=1,"Môi trường làm việc và văn hóa tổ chức","Working Environment and Organizational Culture")</f>
        <v>Môi trường làm việc và văn hóa tổ chức</v>
      </c>
      <c r="I132" t="str">
        <f>IF($A$1=1,"Cơ hội thăng tiến tốt","Promotion Opportunites")</f>
        <v>Cơ hội thăng tiến tốt</v>
      </c>
      <c r="J132" t="str">
        <f>IF($A$1=1,"Cơ hội được đào tạo và phát triển","Training and Development")</f>
        <v>Cơ hội được đào tạo và phát triển</v>
      </c>
      <c r="K132" t="str">
        <f>IF($A$1=1,"Cơ chế đãi ngộ tốt","Good Remuneration and Benefits")</f>
        <v>Cơ chế đãi ngộ tốt</v>
      </c>
      <c r="L132" t="str">
        <f>IF($A$1=1,"Thương hiệu tuyển dụng","Employer Branding")</f>
        <v>Thương hiệu tuyển dụng</v>
      </c>
      <c r="M132" t="str">
        <f>IF($A$1=1,"Khác","Other")</f>
        <v>Khác</v>
      </c>
    </row>
    <row r="133" spans="1:15">
      <c r="A133" t="s">
        <v>1004</v>
      </c>
      <c r="B133" t="s">
        <v>1006</v>
      </c>
    </row>
    <row r="134" spans="1:15" ht="30">
      <c r="A134" s="140" t="s">
        <v>1018</v>
      </c>
      <c r="B134" s="140" t="s">
        <v>1019</v>
      </c>
    </row>
    <row r="135" spans="1:15">
      <c r="A135" s="143" t="s">
        <v>1025</v>
      </c>
      <c r="B135" s="143" t="s">
        <v>1024</v>
      </c>
      <c r="H135">
        <v>4</v>
      </c>
      <c r="I135">
        <v>10</v>
      </c>
      <c r="J135">
        <v>100</v>
      </c>
      <c r="K135" s="143">
        <v>5</v>
      </c>
      <c r="L135">
        <v>4.3</v>
      </c>
      <c r="M135">
        <v>4.5</v>
      </c>
      <c r="N135">
        <v>7</v>
      </c>
      <c r="O135">
        <v>20</v>
      </c>
    </row>
    <row r="136" spans="1:15">
      <c r="A136" s="143" t="s">
        <v>1026</v>
      </c>
      <c r="B136" s="143" t="s">
        <v>1030</v>
      </c>
    </row>
    <row r="137" spans="1:15">
      <c r="A137" s="143" t="s">
        <v>1027</v>
      </c>
      <c r="B137" s="143" t="s">
        <v>1031</v>
      </c>
      <c r="H137" t="str">
        <f>IF($A$1=1,A135,B135)</f>
        <v>Xuất sắc</v>
      </c>
      <c r="I137" t="str">
        <f>IF($A$1=1,A136,B136)</f>
        <v>Giỏi</v>
      </c>
      <c r="J137" t="str">
        <f>IF($A$1=1,A137,B137)</f>
        <v>Khá</v>
      </c>
      <c r="K137" t="str">
        <f>IF($A$1=1,A138,B138)</f>
        <v>Trung bình Khá</v>
      </c>
      <c r="L137" t="str">
        <f>IF($A$1=1,A139,B139)</f>
        <v>Trung bình</v>
      </c>
    </row>
    <row r="138" spans="1:15">
      <c r="A138" s="143" t="s">
        <v>1029</v>
      </c>
      <c r="B138" t="s">
        <v>1032</v>
      </c>
      <c r="H138" t="str">
        <f>IF($A$1=1,A140,B140)</f>
        <v>Chính quy</v>
      </c>
      <c r="I138" t="str">
        <f>IF($A$1=1,A141,B141)</f>
        <v>Tại chức</v>
      </c>
      <c r="J138" t="str">
        <f>IF($A$1=1,A142,B142)</f>
        <v>Liên thông</v>
      </c>
      <c r="K138" t="str">
        <f>IF($A$1=1,A143,B143)</f>
        <v>Khác</v>
      </c>
    </row>
    <row r="139" spans="1:15">
      <c r="A139" s="143" t="s">
        <v>1028</v>
      </c>
      <c r="B139" t="s">
        <v>1033</v>
      </c>
    </row>
    <row r="140" spans="1:15">
      <c r="A140" s="143" t="s">
        <v>1034</v>
      </c>
      <c r="B140" t="s">
        <v>1035</v>
      </c>
      <c r="F140" s="9"/>
    </row>
    <row r="141" spans="1:15">
      <c r="A141" s="143" t="s">
        <v>1036</v>
      </c>
      <c r="B141" s="143" t="s">
        <v>1037</v>
      </c>
    </row>
    <row r="142" spans="1:15">
      <c r="A142" s="143" t="s">
        <v>1022</v>
      </c>
      <c r="B142" s="143" t="s">
        <v>1038</v>
      </c>
    </row>
    <row r="143" spans="1:15">
      <c r="A143" s="143" t="s">
        <v>1042</v>
      </c>
      <c r="B143" s="143" t="s">
        <v>1043</v>
      </c>
    </row>
    <row r="144" spans="1:15">
      <c r="A144" s="143" t="s">
        <v>1021</v>
      </c>
      <c r="B144" s="143" t="s">
        <v>1040</v>
      </c>
    </row>
    <row r="145" spans="1:11">
      <c r="A145" s="143" t="s">
        <v>1023</v>
      </c>
      <c r="B145" s="143" t="s">
        <v>1041</v>
      </c>
    </row>
    <row r="146" spans="1:11">
      <c r="A146" s="143" t="s">
        <v>1057</v>
      </c>
      <c r="B146" s="143" t="s">
        <v>1047</v>
      </c>
      <c r="H146" t="str">
        <f>IF($A$1=1,A146,B146)</f>
        <v>Sinh viên 05 tốt (giải thưởng cấp trường trở lên)</v>
      </c>
      <c r="I146" t="str">
        <f>IF($A$1=1,A147,B147)</f>
        <v>Sinh viên nghiên cứu khoa học (giải thưởng cấp trường trở lên)</v>
      </c>
      <c r="J146" t="str">
        <f>IF($A$1=1,A148,B148)</f>
        <v>Học bổng khuyến khích học tập của Nhà trường (được nhận trong thời gian 02 năm gần đây)</v>
      </c>
      <c r="K146" t="str">
        <f>IF($A$1=1,A149,B149)</f>
        <v>Olympic sinh viên Việt Nam (Toán học, Kinh tế lượng, Tiếng Anh...) (cấp trường trở lên)</v>
      </c>
    </row>
    <row r="147" spans="1:11">
      <c r="A147" s="143" t="s">
        <v>1058</v>
      </c>
      <c r="B147" s="143" t="s">
        <v>1048</v>
      </c>
    </row>
    <row r="148" spans="1:11" ht="20">
      <c r="A148" s="146" t="s">
        <v>1053</v>
      </c>
      <c r="B148" s="145" t="s">
        <v>1045</v>
      </c>
    </row>
    <row r="149" spans="1:11">
      <c r="A149" s="143" t="s">
        <v>1056</v>
      </c>
      <c r="B149" s="143" t="s">
        <v>1059</v>
      </c>
    </row>
    <row r="150" spans="1:11">
      <c r="A150" s="143" t="s">
        <v>1054</v>
      </c>
      <c r="B150" s="143" t="s">
        <v>1055</v>
      </c>
      <c r="H150" t="str">
        <f>IF($A$1=1,A150,B150)</f>
        <v>Ban chấp hành Đoàn (cấp khoa trở lên)</v>
      </c>
      <c r="I150" t="str">
        <f>IF($A$1=1,A151,B151)</f>
        <v>Ban chấp hành Hội sinh viên (cấp trường trở lên)</v>
      </c>
    </row>
    <row r="151" spans="1:11">
      <c r="A151" s="143" t="s">
        <v>1049</v>
      </c>
      <c r="B151" s="143" t="s">
        <v>1050</v>
      </c>
    </row>
    <row r="152" spans="1:11">
      <c r="A152" s="143" t="s">
        <v>1046</v>
      </c>
      <c r="B152" s="143" t="s">
        <v>1051</v>
      </c>
    </row>
    <row r="153" spans="1:11">
      <c r="A153" s="143" t="s">
        <v>1044</v>
      </c>
      <c r="B153" s="143" t="s">
        <v>164</v>
      </c>
    </row>
    <row r="154" spans="1:11">
      <c r="A154" s="143" t="s">
        <v>1556</v>
      </c>
      <c r="B154" s="143" t="s">
        <v>1052</v>
      </c>
    </row>
    <row r="155" spans="1:11">
      <c r="A155" s="143" t="s">
        <v>1557</v>
      </c>
      <c r="B155" s="143" t="s">
        <v>1060</v>
      </c>
    </row>
    <row r="156" spans="1:11">
      <c r="A156" s="143" t="s">
        <v>1066</v>
      </c>
      <c r="B156" s="143" t="s">
        <v>1068</v>
      </c>
    </row>
    <row r="157" spans="1:11">
      <c r="A157" s="143" t="s">
        <v>1069</v>
      </c>
      <c r="B157" s="143" t="s">
        <v>1069</v>
      </c>
    </row>
    <row r="158" spans="1:11">
      <c r="A158" s="143" t="s">
        <v>1070</v>
      </c>
      <c r="B158" s="143" t="s">
        <v>1070</v>
      </c>
    </row>
    <row r="159" spans="1:11">
      <c r="A159" s="143" t="s">
        <v>1071</v>
      </c>
      <c r="B159" s="143" t="s">
        <v>1071</v>
      </c>
    </row>
    <row r="160" spans="1:11">
      <c r="A160" s="143" t="s">
        <v>1072</v>
      </c>
      <c r="B160" s="143" t="s">
        <v>1072</v>
      </c>
    </row>
    <row r="161" spans="1:2">
      <c r="A161" s="143" t="s">
        <v>1073</v>
      </c>
      <c r="B161" s="143" t="s">
        <v>1073</v>
      </c>
    </row>
    <row r="162" spans="1:2">
      <c r="A162" s="143" t="s">
        <v>1074</v>
      </c>
      <c r="B162" s="143" t="s">
        <v>1074</v>
      </c>
    </row>
    <row r="163" spans="1:2">
      <c r="A163" s="143" t="s">
        <v>1075</v>
      </c>
      <c r="B163" s="143" t="s">
        <v>1076</v>
      </c>
    </row>
  </sheetData>
  <sheetProtection algorithmName="SHA-512" hashValue="y/STfTh9qfe22wteCmzd+XriQQJYaIw3/gfs3ZteZIgnT8I/jKJpi2NiNeQUxwwZ30bY/aRh7hG62X8/XhVWUQ==" saltValue="ZAEEnudKUo2Uls1ftMbUrw==" spinCount="100000" sheet="1" objects="1" scenarios="1"/>
  <sortState xmlns:xlrd2="http://schemas.microsoft.com/office/spreadsheetml/2017/richdata2" ref="F3:F68">
    <sortCondition descending="1" ref="F3"/>
  </sortState>
  <mergeCells count="2">
    <mergeCell ref="A1:B1"/>
    <mergeCell ref="H1:I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2:C711"/>
  <sheetViews>
    <sheetView topLeftCell="D19" workbookViewId="0">
      <selection activeCell="C19" sqref="A1:C1048576"/>
    </sheetView>
  </sheetViews>
  <sheetFormatPr defaultRowHeight="10"/>
  <cols>
    <col min="1" max="1" width="13.6640625" style="2" hidden="1" customWidth="1"/>
    <col min="2" max="2" width="30.6640625" style="2" hidden="1" customWidth="1"/>
    <col min="3" max="3" width="16" style="2" hidden="1" customWidth="1"/>
  </cols>
  <sheetData>
    <row r="2" spans="1:3">
      <c r="A2" s="2" t="s">
        <v>196</v>
      </c>
      <c r="B2" s="2" t="s">
        <v>197</v>
      </c>
    </row>
    <row r="3" spans="1:3">
      <c r="A3" s="2" t="s">
        <v>198</v>
      </c>
      <c r="B3" s="2" t="s">
        <v>199</v>
      </c>
      <c r="C3" s="155" t="s">
        <v>1554</v>
      </c>
    </row>
    <row r="4" spans="1:3">
      <c r="A4" s="2" t="s">
        <v>198</v>
      </c>
      <c r="B4" s="2" t="s">
        <v>200</v>
      </c>
      <c r="C4" s="155" t="s">
        <v>1555</v>
      </c>
    </row>
    <row r="5" spans="1:3">
      <c r="A5" s="2" t="s">
        <v>198</v>
      </c>
      <c r="B5" s="2" t="s">
        <v>201</v>
      </c>
      <c r="C5" s="2" t="s">
        <v>198</v>
      </c>
    </row>
    <row r="6" spans="1:3">
      <c r="A6" s="2" t="s">
        <v>198</v>
      </c>
      <c r="B6" s="2" t="s">
        <v>202</v>
      </c>
      <c r="C6" s="2" t="s">
        <v>210</v>
      </c>
    </row>
    <row r="7" spans="1:3">
      <c r="A7" s="2" t="s">
        <v>198</v>
      </c>
      <c r="B7" s="2" t="s">
        <v>203</v>
      </c>
      <c r="C7" s="2" t="s">
        <v>219</v>
      </c>
    </row>
    <row r="8" spans="1:3">
      <c r="A8" s="2" t="s">
        <v>198</v>
      </c>
      <c r="B8" s="2" t="s">
        <v>204</v>
      </c>
      <c r="C8" s="2" t="s">
        <v>228</v>
      </c>
    </row>
    <row r="9" spans="1:3">
      <c r="A9" s="2" t="s">
        <v>198</v>
      </c>
      <c r="B9" s="2" t="s">
        <v>205</v>
      </c>
      <c r="C9" s="2" t="s">
        <v>239</v>
      </c>
    </row>
    <row r="10" spans="1:3">
      <c r="A10" s="2" t="s">
        <v>198</v>
      </c>
      <c r="B10" s="2" t="s">
        <v>206</v>
      </c>
      <c r="C10" s="2" t="s">
        <v>247</v>
      </c>
    </row>
    <row r="11" spans="1:3">
      <c r="A11" s="2" t="s">
        <v>198</v>
      </c>
      <c r="B11" s="2" t="s">
        <v>207</v>
      </c>
      <c r="C11" s="2" t="s">
        <v>256</v>
      </c>
    </row>
    <row r="12" spans="1:3">
      <c r="A12" s="2" t="s">
        <v>198</v>
      </c>
      <c r="B12" s="2" t="s">
        <v>208</v>
      </c>
      <c r="C12" s="2" t="s">
        <v>266</v>
      </c>
    </row>
    <row r="13" spans="1:3">
      <c r="A13" s="2" t="s">
        <v>198</v>
      </c>
      <c r="B13" s="2" t="s">
        <v>209</v>
      </c>
      <c r="C13" s="2" t="s">
        <v>278</v>
      </c>
    </row>
    <row r="14" spans="1:3">
      <c r="A14" s="2" t="s">
        <v>210</v>
      </c>
      <c r="B14" s="2" t="s">
        <v>211</v>
      </c>
      <c r="C14" s="2" t="s">
        <v>288</v>
      </c>
    </row>
    <row r="15" spans="1:3">
      <c r="A15" s="2" t="s">
        <v>210</v>
      </c>
      <c r="B15" s="2" t="s">
        <v>212</v>
      </c>
      <c r="C15" s="2" t="s">
        <v>299</v>
      </c>
    </row>
    <row r="16" spans="1:3">
      <c r="A16" s="2" t="s">
        <v>210</v>
      </c>
      <c r="B16" s="2" t="s">
        <v>213</v>
      </c>
      <c r="C16" s="2" t="s">
        <v>310</v>
      </c>
    </row>
    <row r="17" spans="1:3">
      <c r="A17" s="2" t="s">
        <v>210</v>
      </c>
      <c r="B17" s="2" t="s">
        <v>214</v>
      </c>
      <c r="C17" s="2" t="s">
        <v>320</v>
      </c>
    </row>
    <row r="18" spans="1:3">
      <c r="A18" s="2" t="s">
        <v>210</v>
      </c>
      <c r="B18" s="2" t="s">
        <v>215</v>
      </c>
      <c r="C18" s="2" t="s">
        <v>330</v>
      </c>
    </row>
    <row r="19" spans="1:3">
      <c r="A19" s="2" t="s">
        <v>210</v>
      </c>
      <c r="B19" s="2" t="s">
        <v>216</v>
      </c>
      <c r="C19" s="2" t="s">
        <v>344</v>
      </c>
    </row>
    <row r="20" spans="1:3">
      <c r="A20" s="2" t="s">
        <v>210</v>
      </c>
      <c r="B20" s="2" t="s">
        <v>217</v>
      </c>
      <c r="C20" s="2" t="s">
        <v>353</v>
      </c>
    </row>
    <row r="21" spans="1:3">
      <c r="A21" s="2" t="s">
        <v>210</v>
      </c>
      <c r="B21" s="2" t="s">
        <v>218</v>
      </c>
      <c r="C21" s="2" t="s">
        <v>369</v>
      </c>
    </row>
    <row r="22" spans="1:3">
      <c r="A22" s="2" t="s">
        <v>219</v>
      </c>
      <c r="B22" s="2" t="s">
        <v>220</v>
      </c>
      <c r="C22" s="2" t="s">
        <v>378</v>
      </c>
    </row>
    <row r="23" spans="1:3">
      <c r="A23" s="2" t="s">
        <v>219</v>
      </c>
      <c r="B23" s="2" t="s">
        <v>221</v>
      </c>
      <c r="C23" s="2" t="s">
        <v>389</v>
      </c>
    </row>
    <row r="24" spans="1:3">
      <c r="A24" s="2" t="s">
        <v>219</v>
      </c>
      <c r="B24" s="2" t="s">
        <v>222</v>
      </c>
      <c r="C24" s="2" t="s">
        <v>401</v>
      </c>
    </row>
    <row r="25" spans="1:3">
      <c r="A25" s="2" t="s">
        <v>219</v>
      </c>
      <c r="B25" s="2" t="s">
        <v>223</v>
      </c>
      <c r="C25" s="2" t="s">
        <v>414</v>
      </c>
    </row>
    <row r="26" spans="1:3">
      <c r="A26" s="2" t="s">
        <v>219</v>
      </c>
      <c r="B26" s="2" t="s">
        <v>224</v>
      </c>
      <c r="C26" s="2" t="s">
        <v>432</v>
      </c>
    </row>
    <row r="27" spans="1:3">
      <c r="A27" s="2" t="s">
        <v>219</v>
      </c>
      <c r="B27" s="2" t="s">
        <v>225</v>
      </c>
      <c r="C27" s="2" t="s">
        <v>444</v>
      </c>
    </row>
    <row r="28" spans="1:3">
      <c r="A28" s="2" t="s">
        <v>219</v>
      </c>
      <c r="B28" s="2" t="s">
        <v>226</v>
      </c>
      <c r="C28" s="2" t="s">
        <v>451</v>
      </c>
    </row>
    <row r="29" spans="1:3">
      <c r="A29" s="2" t="s">
        <v>219</v>
      </c>
      <c r="B29" s="2" t="s">
        <v>227</v>
      </c>
      <c r="C29" s="2" t="s">
        <v>483</v>
      </c>
    </row>
    <row r="30" spans="1:3">
      <c r="A30" s="2" t="s">
        <v>228</v>
      </c>
      <c r="B30" s="2" t="s">
        <v>229</v>
      </c>
      <c r="C30" s="2" t="s">
        <v>496</v>
      </c>
    </row>
    <row r="31" spans="1:3">
      <c r="A31" s="2" t="s">
        <v>228</v>
      </c>
      <c r="B31" s="2" t="s">
        <v>230</v>
      </c>
      <c r="C31" s="2" t="s">
        <v>509</v>
      </c>
    </row>
    <row r="32" spans="1:3">
      <c r="A32" s="2" t="s">
        <v>228</v>
      </c>
      <c r="B32" s="2" t="s">
        <v>231</v>
      </c>
      <c r="C32" s="2" t="s">
        <v>525</v>
      </c>
    </row>
    <row r="33" spans="1:3">
      <c r="A33" s="2" t="s">
        <v>228</v>
      </c>
      <c r="B33" s="2" t="s">
        <v>232</v>
      </c>
      <c r="C33" s="2" t="s">
        <v>533</v>
      </c>
    </row>
    <row r="34" spans="1:3">
      <c r="A34" s="2" t="s">
        <v>228</v>
      </c>
      <c r="B34" s="2" t="s">
        <v>233</v>
      </c>
      <c r="C34" s="2" t="s">
        <v>545</v>
      </c>
    </row>
    <row r="35" spans="1:3">
      <c r="A35" s="2" t="s">
        <v>228</v>
      </c>
      <c r="B35" s="2" t="s">
        <v>234</v>
      </c>
      <c r="C35" s="2" t="s">
        <v>556</v>
      </c>
    </row>
    <row r="36" spans="1:3">
      <c r="A36" s="2" t="s">
        <v>228</v>
      </c>
      <c r="B36" s="2" t="s">
        <v>235</v>
      </c>
      <c r="C36" s="2" t="s">
        <v>566</v>
      </c>
    </row>
    <row r="37" spans="1:3">
      <c r="A37" s="2" t="s">
        <v>228</v>
      </c>
      <c r="B37" s="2" t="s">
        <v>236</v>
      </c>
      <c r="C37" s="2" t="s">
        <v>582</v>
      </c>
    </row>
    <row r="38" spans="1:3">
      <c r="A38" s="2" t="s">
        <v>228</v>
      </c>
      <c r="B38" s="2" t="s">
        <v>237</v>
      </c>
      <c r="C38" s="2" t="s">
        <v>592</v>
      </c>
    </row>
    <row r="39" spans="1:3">
      <c r="A39" s="2" t="s">
        <v>228</v>
      </c>
      <c r="B39" s="2" t="s">
        <v>238</v>
      </c>
      <c r="C39" s="2" t="s">
        <v>601</v>
      </c>
    </row>
    <row r="40" spans="1:3">
      <c r="A40" s="2" t="s">
        <v>239</v>
      </c>
      <c r="B40" s="2" t="s">
        <v>240</v>
      </c>
      <c r="C40" s="2" t="s">
        <v>614</v>
      </c>
    </row>
    <row r="41" spans="1:3">
      <c r="A41" s="2" t="s">
        <v>239</v>
      </c>
      <c r="B41" s="2" t="s">
        <v>241</v>
      </c>
      <c r="C41" s="2" t="s">
        <v>626</v>
      </c>
    </row>
    <row r="42" spans="1:3">
      <c r="A42" s="2" t="s">
        <v>239</v>
      </c>
      <c r="B42" s="2" t="s">
        <v>242</v>
      </c>
      <c r="C42" s="2" t="s">
        <v>636</v>
      </c>
    </row>
    <row r="43" spans="1:3">
      <c r="A43" s="2" t="s">
        <v>239</v>
      </c>
      <c r="B43" s="2" t="s">
        <v>243</v>
      </c>
      <c r="C43" s="2" t="s">
        <v>652</v>
      </c>
    </row>
    <row r="44" spans="1:3">
      <c r="A44" s="2" t="s">
        <v>239</v>
      </c>
      <c r="B44" s="2" t="s">
        <v>244</v>
      </c>
      <c r="C44" s="2" t="s">
        <v>663</v>
      </c>
    </row>
    <row r="45" spans="1:3">
      <c r="A45" s="2" t="s">
        <v>239</v>
      </c>
      <c r="B45" s="2" t="s">
        <v>245</v>
      </c>
      <c r="C45" s="2" t="s">
        <v>685</v>
      </c>
    </row>
    <row r="46" spans="1:3">
      <c r="A46" s="2" t="s">
        <v>239</v>
      </c>
      <c r="B46" s="2" t="s">
        <v>246</v>
      </c>
      <c r="C46" s="2" t="s">
        <v>694</v>
      </c>
    </row>
    <row r="47" spans="1:3">
      <c r="A47" s="2" t="s">
        <v>247</v>
      </c>
      <c r="B47" s="2" t="s">
        <v>248</v>
      </c>
      <c r="C47" s="2" t="s">
        <v>702</v>
      </c>
    </row>
    <row r="48" spans="1:3">
      <c r="A48" s="2" t="s">
        <v>247</v>
      </c>
      <c r="B48" s="2" t="s">
        <v>249</v>
      </c>
      <c r="C48" s="2" t="s">
        <v>716</v>
      </c>
    </row>
    <row r="49" spans="1:3">
      <c r="A49" s="2" t="s">
        <v>247</v>
      </c>
      <c r="B49" s="2" t="s">
        <v>250</v>
      </c>
      <c r="C49" s="2" t="s">
        <v>726</v>
      </c>
    </row>
    <row r="50" spans="1:3">
      <c r="A50" s="2" t="s">
        <v>247</v>
      </c>
      <c r="B50" s="2" t="s">
        <v>251</v>
      </c>
      <c r="C50" s="2" t="s">
        <v>735</v>
      </c>
    </row>
    <row r="51" spans="1:3">
      <c r="A51" s="2" t="s">
        <v>247</v>
      </c>
      <c r="B51" s="2" t="s">
        <v>252</v>
      </c>
      <c r="C51" s="2" t="s">
        <v>754</v>
      </c>
    </row>
    <row r="52" spans="1:3">
      <c r="A52" s="2" t="s">
        <v>247</v>
      </c>
      <c r="B52" s="2" t="s">
        <v>253</v>
      </c>
      <c r="C52" s="2" t="s">
        <v>769</v>
      </c>
    </row>
    <row r="53" spans="1:3">
      <c r="A53" s="2" t="s">
        <v>247</v>
      </c>
      <c r="B53" s="2" t="s">
        <v>254</v>
      </c>
      <c r="C53" s="2" t="s">
        <v>784</v>
      </c>
    </row>
    <row r="54" spans="1:3">
      <c r="A54" s="2" t="s">
        <v>247</v>
      </c>
      <c r="B54" s="2" t="s">
        <v>255</v>
      </c>
      <c r="C54" s="2" t="s">
        <v>795</v>
      </c>
    </row>
    <row r="55" spans="1:3">
      <c r="A55" s="2" t="s">
        <v>256</v>
      </c>
      <c r="B55" s="2" t="s">
        <v>257</v>
      </c>
      <c r="C55" s="2" t="s">
        <v>807</v>
      </c>
    </row>
    <row r="56" spans="1:3">
      <c r="A56" s="2" t="s">
        <v>256</v>
      </c>
      <c r="B56" s="2" t="s">
        <v>258</v>
      </c>
      <c r="C56" s="2" t="s">
        <v>820</v>
      </c>
    </row>
    <row r="57" spans="1:3">
      <c r="A57" s="2" t="s">
        <v>256</v>
      </c>
      <c r="B57" s="2" t="s">
        <v>259</v>
      </c>
      <c r="C57" s="2" t="s">
        <v>830</v>
      </c>
    </row>
    <row r="58" spans="1:3">
      <c r="A58" s="2" t="s">
        <v>256</v>
      </c>
      <c r="B58" s="2" t="s">
        <v>260</v>
      </c>
      <c r="C58" s="2" t="s">
        <v>839</v>
      </c>
    </row>
    <row r="59" spans="1:3">
      <c r="A59" s="2" t="s">
        <v>256</v>
      </c>
      <c r="B59" s="2" t="s">
        <v>261</v>
      </c>
      <c r="C59" s="2" t="s">
        <v>849</v>
      </c>
    </row>
    <row r="60" spans="1:3">
      <c r="A60" s="2" t="s">
        <v>256</v>
      </c>
      <c r="B60" s="2" t="s">
        <v>262</v>
      </c>
      <c r="C60" s="2" t="s">
        <v>877</v>
      </c>
    </row>
    <row r="61" spans="1:3">
      <c r="A61" s="2" t="s">
        <v>256</v>
      </c>
      <c r="B61" s="2" t="s">
        <v>263</v>
      </c>
      <c r="C61" s="2" t="s">
        <v>887</v>
      </c>
    </row>
    <row r="62" spans="1:3">
      <c r="A62" s="2" t="s">
        <v>256</v>
      </c>
      <c r="B62" s="2" t="s">
        <v>264</v>
      </c>
      <c r="C62" s="2" t="s">
        <v>899</v>
      </c>
    </row>
    <row r="63" spans="1:3">
      <c r="A63" s="2" t="s">
        <v>256</v>
      </c>
      <c r="B63" s="2" t="s">
        <v>265</v>
      </c>
      <c r="C63" s="2" t="s">
        <v>924</v>
      </c>
    </row>
    <row r="64" spans="1:3">
      <c r="A64" s="2" t="s">
        <v>266</v>
      </c>
      <c r="B64" s="2" t="s">
        <v>267</v>
      </c>
      <c r="C64" s="2" t="s">
        <v>933</v>
      </c>
    </row>
    <row r="65" spans="1:3">
      <c r="A65" s="2" t="s">
        <v>266</v>
      </c>
      <c r="B65" s="2" t="s">
        <v>268</v>
      </c>
      <c r="C65" s="2" t="s">
        <v>941</v>
      </c>
    </row>
    <row r="66" spans="1:3">
      <c r="A66" s="2" t="s">
        <v>266</v>
      </c>
      <c r="B66" s="2" t="s">
        <v>269</v>
      </c>
      <c r="C66" s="2" t="s">
        <v>950</v>
      </c>
    </row>
    <row r="67" spans="1:3">
      <c r="A67" s="2" t="s">
        <v>266</v>
      </c>
      <c r="B67" s="2" t="s">
        <v>270</v>
      </c>
      <c r="C67" s="2" t="s">
        <v>960</v>
      </c>
    </row>
    <row r="68" spans="1:3">
      <c r="A68" s="2" t="s">
        <v>266</v>
      </c>
      <c r="B68" s="2" t="s">
        <v>271</v>
      </c>
    </row>
    <row r="69" spans="1:3">
      <c r="A69" s="2" t="s">
        <v>266</v>
      </c>
      <c r="B69" s="2" t="s">
        <v>272</v>
      </c>
    </row>
    <row r="70" spans="1:3">
      <c r="A70" s="2" t="s">
        <v>266</v>
      </c>
      <c r="B70" s="2" t="s">
        <v>273</v>
      </c>
    </row>
    <row r="71" spans="1:3">
      <c r="A71" s="2" t="s">
        <v>266</v>
      </c>
      <c r="B71" s="2" t="s">
        <v>274</v>
      </c>
    </row>
    <row r="72" spans="1:3">
      <c r="A72" s="2" t="s">
        <v>266</v>
      </c>
      <c r="B72" s="2" t="s">
        <v>275</v>
      </c>
    </row>
    <row r="73" spans="1:3">
      <c r="A73" s="2" t="s">
        <v>266</v>
      </c>
      <c r="B73" s="2" t="s">
        <v>276</v>
      </c>
    </row>
    <row r="74" spans="1:3">
      <c r="A74" s="2" t="s">
        <v>266</v>
      </c>
      <c r="B74" s="2" t="s">
        <v>277</v>
      </c>
    </row>
    <row r="75" spans="1:3">
      <c r="A75" s="2" t="s">
        <v>278</v>
      </c>
      <c r="B75" s="2" t="s">
        <v>279</v>
      </c>
    </row>
    <row r="76" spans="1:3">
      <c r="A76" s="2" t="s">
        <v>278</v>
      </c>
      <c r="B76" s="2" t="s">
        <v>280</v>
      </c>
    </row>
    <row r="77" spans="1:3">
      <c r="A77" s="2" t="s">
        <v>278</v>
      </c>
      <c r="B77" s="2" t="s">
        <v>281</v>
      </c>
    </row>
    <row r="78" spans="1:3">
      <c r="A78" s="2" t="s">
        <v>278</v>
      </c>
      <c r="B78" s="2" t="s">
        <v>282</v>
      </c>
    </row>
    <row r="79" spans="1:3">
      <c r="A79" s="2" t="s">
        <v>278</v>
      </c>
      <c r="B79" s="2" t="s">
        <v>283</v>
      </c>
    </row>
    <row r="80" spans="1:3">
      <c r="A80" s="2" t="s">
        <v>278</v>
      </c>
      <c r="B80" s="2" t="s">
        <v>284</v>
      </c>
    </row>
    <row r="81" spans="1:2">
      <c r="A81" s="2" t="s">
        <v>278</v>
      </c>
      <c r="B81" s="2" t="s">
        <v>285</v>
      </c>
    </row>
    <row r="82" spans="1:2">
      <c r="A82" s="2" t="s">
        <v>278</v>
      </c>
      <c r="B82" s="2" t="s">
        <v>286</v>
      </c>
    </row>
    <row r="83" spans="1:2">
      <c r="A83" s="2" t="s">
        <v>278</v>
      </c>
      <c r="B83" s="2" t="s">
        <v>287</v>
      </c>
    </row>
    <row r="84" spans="1:2">
      <c r="A84" s="2" t="s">
        <v>288</v>
      </c>
      <c r="B84" s="2" t="s">
        <v>289</v>
      </c>
    </row>
    <row r="85" spans="1:2">
      <c r="A85" s="2" t="s">
        <v>288</v>
      </c>
      <c r="B85" s="2" t="s">
        <v>290</v>
      </c>
    </row>
    <row r="86" spans="1:2">
      <c r="A86" s="2" t="s">
        <v>288</v>
      </c>
      <c r="B86" s="2" t="s">
        <v>291</v>
      </c>
    </row>
    <row r="87" spans="1:2">
      <c r="A87" s="2" t="s">
        <v>288</v>
      </c>
      <c r="B87" s="2" t="s">
        <v>292</v>
      </c>
    </row>
    <row r="88" spans="1:2">
      <c r="A88" s="2" t="s">
        <v>288</v>
      </c>
      <c r="B88" s="2" t="s">
        <v>293</v>
      </c>
    </row>
    <row r="89" spans="1:2">
      <c r="A89" s="2" t="s">
        <v>288</v>
      </c>
      <c r="B89" s="2" t="s">
        <v>294</v>
      </c>
    </row>
    <row r="90" spans="1:2">
      <c r="A90" s="2" t="s">
        <v>288</v>
      </c>
      <c r="B90" s="2" t="s">
        <v>295</v>
      </c>
    </row>
    <row r="91" spans="1:2">
      <c r="A91" s="2" t="s">
        <v>288</v>
      </c>
      <c r="B91" s="2" t="s">
        <v>296</v>
      </c>
    </row>
    <row r="92" spans="1:2">
      <c r="A92" s="2" t="s">
        <v>288</v>
      </c>
      <c r="B92" s="2" t="s">
        <v>297</v>
      </c>
    </row>
    <row r="93" spans="1:2">
      <c r="A93" s="2" t="s">
        <v>288</v>
      </c>
      <c r="B93" s="2" t="s">
        <v>298</v>
      </c>
    </row>
    <row r="94" spans="1:2">
      <c r="A94" s="2" t="s">
        <v>299</v>
      </c>
      <c r="B94" s="2" t="s">
        <v>300</v>
      </c>
    </row>
    <row r="95" spans="1:2">
      <c r="A95" s="2" t="s">
        <v>299</v>
      </c>
      <c r="B95" s="2" t="s">
        <v>301</v>
      </c>
    </row>
    <row r="96" spans="1:2">
      <c r="A96" s="2" t="s">
        <v>299</v>
      </c>
      <c r="B96" s="2" t="s">
        <v>302</v>
      </c>
    </row>
    <row r="97" spans="1:2">
      <c r="A97" s="2" t="s">
        <v>299</v>
      </c>
      <c r="B97" s="2" t="s">
        <v>303</v>
      </c>
    </row>
    <row r="98" spans="1:2">
      <c r="A98" s="2" t="s">
        <v>299</v>
      </c>
      <c r="B98" s="2" t="s">
        <v>304</v>
      </c>
    </row>
    <row r="99" spans="1:2">
      <c r="A99" s="2" t="s">
        <v>299</v>
      </c>
      <c r="B99" s="2" t="s">
        <v>305</v>
      </c>
    </row>
    <row r="100" spans="1:2">
      <c r="A100" s="2" t="s">
        <v>299</v>
      </c>
      <c r="B100" s="2" t="s">
        <v>306</v>
      </c>
    </row>
    <row r="101" spans="1:2">
      <c r="A101" s="2" t="s">
        <v>299</v>
      </c>
      <c r="B101" s="2" t="s">
        <v>307</v>
      </c>
    </row>
    <row r="102" spans="1:2">
      <c r="A102" s="2" t="s">
        <v>299</v>
      </c>
      <c r="B102" s="2" t="s">
        <v>308</v>
      </c>
    </row>
    <row r="103" spans="1:2">
      <c r="A103" s="2" t="s">
        <v>299</v>
      </c>
      <c r="B103" s="2" t="s">
        <v>309</v>
      </c>
    </row>
    <row r="104" spans="1:2">
      <c r="A104" s="2" t="s">
        <v>310</v>
      </c>
      <c r="B104" s="2" t="s">
        <v>311</v>
      </c>
    </row>
    <row r="105" spans="1:2">
      <c r="A105" s="2" t="s">
        <v>310</v>
      </c>
      <c r="B105" s="2" t="s">
        <v>312</v>
      </c>
    </row>
    <row r="106" spans="1:2">
      <c r="A106" s="2" t="s">
        <v>310</v>
      </c>
      <c r="B106" s="2" t="s">
        <v>313</v>
      </c>
    </row>
    <row r="107" spans="1:2">
      <c r="A107" s="2" t="s">
        <v>310</v>
      </c>
      <c r="B107" s="2" t="s">
        <v>314</v>
      </c>
    </row>
    <row r="108" spans="1:2">
      <c r="A108" s="2" t="s">
        <v>310</v>
      </c>
      <c r="B108" s="2" t="s">
        <v>315</v>
      </c>
    </row>
    <row r="109" spans="1:2">
      <c r="A109" s="2" t="s">
        <v>310</v>
      </c>
      <c r="B109" s="2" t="s">
        <v>316</v>
      </c>
    </row>
    <row r="110" spans="1:2">
      <c r="A110" s="2" t="s">
        <v>310</v>
      </c>
      <c r="B110" s="2" t="s">
        <v>317</v>
      </c>
    </row>
    <row r="111" spans="1:2">
      <c r="A111" s="2" t="s">
        <v>310</v>
      </c>
      <c r="B111" s="2" t="s">
        <v>318</v>
      </c>
    </row>
    <row r="112" spans="1:2">
      <c r="A112" s="2" t="s">
        <v>310</v>
      </c>
      <c r="B112" s="2" t="s">
        <v>319</v>
      </c>
    </row>
    <row r="113" spans="1:2">
      <c r="A113" s="2" t="s">
        <v>320</v>
      </c>
      <c r="B113" s="2" t="s">
        <v>321</v>
      </c>
    </row>
    <row r="114" spans="1:2">
      <c r="A114" s="2" t="s">
        <v>320</v>
      </c>
      <c r="B114" s="2" t="s">
        <v>322</v>
      </c>
    </row>
    <row r="115" spans="1:2">
      <c r="A115" s="2" t="s">
        <v>320</v>
      </c>
      <c r="B115" s="2" t="s">
        <v>323</v>
      </c>
    </row>
    <row r="116" spans="1:2">
      <c r="A116" s="2" t="s">
        <v>320</v>
      </c>
      <c r="B116" s="2" t="s">
        <v>324</v>
      </c>
    </row>
    <row r="117" spans="1:2">
      <c r="A117" s="2" t="s">
        <v>320</v>
      </c>
      <c r="B117" s="2" t="s">
        <v>325</v>
      </c>
    </row>
    <row r="118" spans="1:2">
      <c r="A118" s="2" t="s">
        <v>320</v>
      </c>
      <c r="B118" s="2" t="s">
        <v>326</v>
      </c>
    </row>
    <row r="119" spans="1:2">
      <c r="A119" s="2" t="s">
        <v>320</v>
      </c>
      <c r="B119" s="2" t="s">
        <v>327</v>
      </c>
    </row>
    <row r="120" spans="1:2">
      <c r="A120" s="2" t="s">
        <v>320</v>
      </c>
      <c r="B120" s="2" t="s">
        <v>328</v>
      </c>
    </row>
    <row r="121" spans="1:2">
      <c r="A121" s="2" t="s">
        <v>320</v>
      </c>
      <c r="B121" s="2" t="s">
        <v>329</v>
      </c>
    </row>
    <row r="122" spans="1:2">
      <c r="A122" s="2" t="s">
        <v>330</v>
      </c>
      <c r="B122" s="2" t="s">
        <v>331</v>
      </c>
    </row>
    <row r="123" spans="1:2">
      <c r="A123" s="2" t="s">
        <v>330</v>
      </c>
      <c r="B123" s="2" t="s">
        <v>332</v>
      </c>
    </row>
    <row r="124" spans="1:2">
      <c r="A124" s="2" t="s">
        <v>330</v>
      </c>
      <c r="B124" s="2" t="s">
        <v>333</v>
      </c>
    </row>
    <row r="125" spans="1:2">
      <c r="A125" s="2" t="s">
        <v>330</v>
      </c>
      <c r="B125" s="2" t="s">
        <v>334</v>
      </c>
    </row>
    <row r="126" spans="1:2">
      <c r="A126" s="2" t="s">
        <v>330</v>
      </c>
      <c r="B126" s="2" t="s">
        <v>335</v>
      </c>
    </row>
    <row r="127" spans="1:2">
      <c r="A127" s="2" t="s">
        <v>330</v>
      </c>
      <c r="B127" s="2" t="s">
        <v>336</v>
      </c>
    </row>
    <row r="128" spans="1:2">
      <c r="A128" s="2" t="s">
        <v>330</v>
      </c>
      <c r="B128" s="2" t="s">
        <v>337</v>
      </c>
    </row>
    <row r="129" spans="1:2">
      <c r="A129" s="2" t="s">
        <v>330</v>
      </c>
      <c r="B129" s="2" t="s">
        <v>338</v>
      </c>
    </row>
    <row r="130" spans="1:2">
      <c r="A130" s="2" t="s">
        <v>330</v>
      </c>
      <c r="B130" s="2" t="s">
        <v>339</v>
      </c>
    </row>
    <row r="131" spans="1:2">
      <c r="A131" s="2" t="s">
        <v>330</v>
      </c>
      <c r="B131" s="2" t="s">
        <v>340</v>
      </c>
    </row>
    <row r="132" spans="1:2">
      <c r="A132" s="2" t="s">
        <v>330</v>
      </c>
      <c r="B132" s="2" t="s">
        <v>341</v>
      </c>
    </row>
    <row r="133" spans="1:2">
      <c r="A133" s="2" t="s">
        <v>330</v>
      </c>
      <c r="B133" s="2" t="s">
        <v>342</v>
      </c>
    </row>
    <row r="134" spans="1:2">
      <c r="A134" s="2" t="s">
        <v>330</v>
      </c>
      <c r="B134" s="2" t="s">
        <v>343</v>
      </c>
    </row>
    <row r="135" spans="1:2">
      <c r="A135" s="2" t="s">
        <v>344</v>
      </c>
      <c r="B135" s="2" t="s">
        <v>345</v>
      </c>
    </row>
    <row r="136" spans="1:2">
      <c r="A136" s="2" t="s">
        <v>344</v>
      </c>
      <c r="B136" s="2" t="s">
        <v>346</v>
      </c>
    </row>
    <row r="137" spans="1:2">
      <c r="A137" s="2" t="s">
        <v>344</v>
      </c>
      <c r="B137" s="2" t="s">
        <v>347</v>
      </c>
    </row>
    <row r="138" spans="1:2">
      <c r="A138" s="2" t="s">
        <v>344</v>
      </c>
      <c r="B138" s="2" t="s">
        <v>348</v>
      </c>
    </row>
    <row r="139" spans="1:2">
      <c r="A139" s="2" t="s">
        <v>344</v>
      </c>
      <c r="B139" s="2" t="s">
        <v>349</v>
      </c>
    </row>
    <row r="140" spans="1:2">
      <c r="A140" s="2" t="s">
        <v>344</v>
      </c>
      <c r="B140" s="2" t="s">
        <v>350</v>
      </c>
    </row>
    <row r="141" spans="1:2">
      <c r="A141" s="2" t="s">
        <v>344</v>
      </c>
      <c r="B141" s="2" t="s">
        <v>351</v>
      </c>
    </row>
    <row r="142" spans="1:2">
      <c r="A142" s="2" t="s">
        <v>344</v>
      </c>
      <c r="B142" s="2" t="s">
        <v>352</v>
      </c>
    </row>
    <row r="143" spans="1:2">
      <c r="A143" s="2" t="s">
        <v>353</v>
      </c>
      <c r="B143" s="2" t="s">
        <v>354</v>
      </c>
    </row>
    <row r="144" spans="1:2">
      <c r="A144" s="2" t="s">
        <v>353</v>
      </c>
      <c r="B144" s="2" t="s">
        <v>355</v>
      </c>
    </row>
    <row r="145" spans="1:2">
      <c r="A145" s="2" t="s">
        <v>353</v>
      </c>
      <c r="B145" s="2" t="s">
        <v>356</v>
      </c>
    </row>
    <row r="146" spans="1:2">
      <c r="A146" s="2" t="s">
        <v>353</v>
      </c>
      <c r="B146" s="2" t="s">
        <v>357</v>
      </c>
    </row>
    <row r="147" spans="1:2">
      <c r="A147" s="2" t="s">
        <v>353</v>
      </c>
      <c r="B147" s="2" t="s">
        <v>358</v>
      </c>
    </row>
    <row r="148" spans="1:2">
      <c r="A148" s="2" t="s">
        <v>353</v>
      </c>
      <c r="B148" s="2" t="s">
        <v>359</v>
      </c>
    </row>
    <row r="149" spans="1:2">
      <c r="A149" s="2" t="s">
        <v>353</v>
      </c>
      <c r="B149" s="2" t="s">
        <v>360</v>
      </c>
    </row>
    <row r="150" spans="1:2">
      <c r="A150" s="2" t="s">
        <v>353</v>
      </c>
      <c r="B150" s="2" t="s">
        <v>361</v>
      </c>
    </row>
    <row r="151" spans="1:2">
      <c r="A151" s="2" t="s">
        <v>353</v>
      </c>
      <c r="B151" s="2" t="s">
        <v>362</v>
      </c>
    </row>
    <row r="152" spans="1:2">
      <c r="A152" s="2" t="s">
        <v>353</v>
      </c>
      <c r="B152" s="2" t="s">
        <v>363</v>
      </c>
    </row>
    <row r="153" spans="1:2">
      <c r="A153" s="2" t="s">
        <v>353</v>
      </c>
      <c r="B153" s="2" t="s">
        <v>364</v>
      </c>
    </row>
    <row r="154" spans="1:2">
      <c r="A154" s="2" t="s">
        <v>353</v>
      </c>
      <c r="B154" s="2" t="s">
        <v>365</v>
      </c>
    </row>
    <row r="155" spans="1:2">
      <c r="A155" s="2" t="s">
        <v>353</v>
      </c>
      <c r="B155" s="2" t="s">
        <v>366</v>
      </c>
    </row>
    <row r="156" spans="1:2">
      <c r="A156" s="2" t="s">
        <v>353</v>
      </c>
      <c r="B156" s="2" t="s">
        <v>367</v>
      </c>
    </row>
    <row r="157" spans="1:2">
      <c r="A157" s="2" t="s">
        <v>353</v>
      </c>
      <c r="B157" s="2" t="s">
        <v>368</v>
      </c>
    </row>
    <row r="158" spans="1:2">
      <c r="A158" s="2" t="s">
        <v>369</v>
      </c>
      <c r="B158" s="2" t="s">
        <v>370</v>
      </c>
    </row>
    <row r="159" spans="1:2">
      <c r="A159" s="2" t="s">
        <v>369</v>
      </c>
      <c r="B159" s="2" t="s">
        <v>371</v>
      </c>
    </row>
    <row r="160" spans="1:2">
      <c r="A160" s="2" t="s">
        <v>369</v>
      </c>
      <c r="B160" s="2" t="s">
        <v>372</v>
      </c>
    </row>
    <row r="161" spans="1:2">
      <c r="A161" s="2" t="s">
        <v>369</v>
      </c>
      <c r="B161" s="2" t="s">
        <v>373</v>
      </c>
    </row>
    <row r="162" spans="1:2">
      <c r="A162" s="2" t="s">
        <v>369</v>
      </c>
      <c r="B162" s="2" t="s">
        <v>374</v>
      </c>
    </row>
    <row r="163" spans="1:2">
      <c r="A163" s="2" t="s">
        <v>369</v>
      </c>
      <c r="B163" s="2" t="s">
        <v>375</v>
      </c>
    </row>
    <row r="164" spans="1:2">
      <c r="A164" s="2" t="s">
        <v>369</v>
      </c>
      <c r="B164" s="2" t="s">
        <v>376</v>
      </c>
    </row>
    <row r="165" spans="1:2">
      <c r="A165" s="2" t="s">
        <v>369</v>
      </c>
      <c r="B165" s="2" t="s">
        <v>377</v>
      </c>
    </row>
    <row r="166" spans="1:2">
      <c r="A166" s="2" t="s">
        <v>378</v>
      </c>
      <c r="B166" s="2" t="s">
        <v>379</v>
      </c>
    </row>
    <row r="167" spans="1:2">
      <c r="A167" s="2" t="s">
        <v>378</v>
      </c>
      <c r="B167" s="2" t="s">
        <v>380</v>
      </c>
    </row>
    <row r="168" spans="1:2">
      <c r="A168" s="2" t="s">
        <v>378</v>
      </c>
      <c r="B168" s="2" t="s">
        <v>381</v>
      </c>
    </row>
    <row r="169" spans="1:2">
      <c r="A169" s="2" t="s">
        <v>378</v>
      </c>
      <c r="B169" s="2" t="s">
        <v>382</v>
      </c>
    </row>
    <row r="170" spans="1:2">
      <c r="A170" s="2" t="s">
        <v>378</v>
      </c>
      <c r="B170" s="2" t="s">
        <v>383</v>
      </c>
    </row>
    <row r="171" spans="1:2">
      <c r="A171" s="2" t="s">
        <v>378</v>
      </c>
      <c r="B171" s="2" t="s">
        <v>384</v>
      </c>
    </row>
    <row r="172" spans="1:2">
      <c r="A172" s="2" t="s">
        <v>378</v>
      </c>
      <c r="B172" s="2" t="s">
        <v>385</v>
      </c>
    </row>
    <row r="173" spans="1:2">
      <c r="A173" s="2" t="s">
        <v>378</v>
      </c>
      <c r="B173" s="2" t="s">
        <v>386</v>
      </c>
    </row>
    <row r="174" spans="1:2">
      <c r="A174" s="2" t="s">
        <v>378</v>
      </c>
      <c r="B174" s="2" t="s">
        <v>387</v>
      </c>
    </row>
    <row r="175" spans="1:2">
      <c r="A175" s="2" t="s">
        <v>378</v>
      </c>
      <c r="B175" s="2" t="s">
        <v>388</v>
      </c>
    </row>
    <row r="176" spans="1:2">
      <c r="A176" s="2" t="s">
        <v>389</v>
      </c>
      <c r="B176" s="2" t="s">
        <v>390</v>
      </c>
    </row>
    <row r="177" spans="1:2">
      <c r="A177" s="2" t="s">
        <v>389</v>
      </c>
      <c r="B177" s="2" t="s">
        <v>391</v>
      </c>
    </row>
    <row r="178" spans="1:2">
      <c r="A178" s="2" t="s">
        <v>389</v>
      </c>
      <c r="B178" s="2" t="s">
        <v>392</v>
      </c>
    </row>
    <row r="179" spans="1:2">
      <c r="A179" s="2" t="s">
        <v>389</v>
      </c>
      <c r="B179" s="2" t="s">
        <v>393</v>
      </c>
    </row>
    <row r="180" spans="1:2">
      <c r="A180" s="2" t="s">
        <v>389</v>
      </c>
      <c r="B180" s="2" t="s">
        <v>394</v>
      </c>
    </row>
    <row r="181" spans="1:2">
      <c r="A181" s="2" t="s">
        <v>389</v>
      </c>
      <c r="B181" s="2" t="s">
        <v>395</v>
      </c>
    </row>
    <row r="182" spans="1:2">
      <c r="A182" s="2" t="s">
        <v>389</v>
      </c>
      <c r="B182" s="2" t="s">
        <v>396</v>
      </c>
    </row>
    <row r="183" spans="1:2">
      <c r="A183" s="2" t="s">
        <v>389</v>
      </c>
      <c r="B183" s="2" t="s">
        <v>397</v>
      </c>
    </row>
    <row r="184" spans="1:2">
      <c r="A184" s="2" t="s">
        <v>389</v>
      </c>
      <c r="B184" s="2" t="s">
        <v>398</v>
      </c>
    </row>
    <row r="185" spans="1:2">
      <c r="A185" s="2" t="s">
        <v>389</v>
      </c>
      <c r="B185" s="2" t="s">
        <v>399</v>
      </c>
    </row>
    <row r="186" spans="1:2">
      <c r="A186" s="2" t="s">
        <v>389</v>
      </c>
      <c r="B186" s="2" t="s">
        <v>400</v>
      </c>
    </row>
    <row r="187" spans="1:2">
      <c r="A187" s="2" t="s">
        <v>401</v>
      </c>
      <c r="B187" s="2" t="s">
        <v>402</v>
      </c>
    </row>
    <row r="188" spans="1:2">
      <c r="A188" s="2" t="s">
        <v>401</v>
      </c>
      <c r="B188" s="2" t="s">
        <v>403</v>
      </c>
    </row>
    <row r="189" spans="1:2">
      <c r="A189" s="2" t="s">
        <v>401</v>
      </c>
      <c r="B189" s="2" t="s">
        <v>404</v>
      </c>
    </row>
    <row r="190" spans="1:2">
      <c r="A190" s="2" t="s">
        <v>401</v>
      </c>
      <c r="B190" s="2" t="s">
        <v>405</v>
      </c>
    </row>
    <row r="191" spans="1:2">
      <c r="A191" s="2" t="s">
        <v>401</v>
      </c>
      <c r="B191" s="2" t="s">
        <v>406</v>
      </c>
    </row>
    <row r="192" spans="1:2">
      <c r="A192" s="2" t="s">
        <v>401</v>
      </c>
      <c r="B192" s="2" t="s">
        <v>407</v>
      </c>
    </row>
    <row r="193" spans="1:2">
      <c r="A193" s="2" t="s">
        <v>401</v>
      </c>
      <c r="B193" s="2" t="s">
        <v>408</v>
      </c>
    </row>
    <row r="194" spans="1:2">
      <c r="A194" s="2" t="s">
        <v>401</v>
      </c>
      <c r="B194" s="2" t="s">
        <v>409</v>
      </c>
    </row>
    <row r="195" spans="1:2">
      <c r="A195" s="2" t="s">
        <v>401</v>
      </c>
      <c r="B195" s="2" t="s">
        <v>410</v>
      </c>
    </row>
    <row r="196" spans="1:2">
      <c r="A196" s="2" t="s">
        <v>401</v>
      </c>
      <c r="B196" s="2" t="s">
        <v>411</v>
      </c>
    </row>
    <row r="197" spans="1:2">
      <c r="A197" s="2" t="s">
        <v>401</v>
      </c>
      <c r="B197" s="2" t="s">
        <v>412</v>
      </c>
    </row>
    <row r="198" spans="1:2">
      <c r="A198" s="2" t="s">
        <v>401</v>
      </c>
      <c r="B198" s="2" t="s">
        <v>413</v>
      </c>
    </row>
    <row r="199" spans="1:2">
      <c r="A199" s="2" t="s">
        <v>414</v>
      </c>
      <c r="B199" s="2" t="s">
        <v>415</v>
      </c>
    </row>
    <row r="200" spans="1:2">
      <c r="A200" s="2" t="s">
        <v>414</v>
      </c>
      <c r="B200" s="2" t="s">
        <v>416</v>
      </c>
    </row>
    <row r="201" spans="1:2">
      <c r="A201" s="2" t="s">
        <v>414</v>
      </c>
      <c r="B201" s="2" t="s">
        <v>417</v>
      </c>
    </row>
    <row r="202" spans="1:2">
      <c r="A202" s="2" t="s">
        <v>414</v>
      </c>
      <c r="B202" s="2" t="s">
        <v>418</v>
      </c>
    </row>
    <row r="203" spans="1:2">
      <c r="A203" s="2" t="s">
        <v>414</v>
      </c>
      <c r="B203" s="2" t="s">
        <v>419</v>
      </c>
    </row>
    <row r="204" spans="1:2">
      <c r="A204" s="2" t="s">
        <v>414</v>
      </c>
      <c r="B204" s="2" t="s">
        <v>420</v>
      </c>
    </row>
    <row r="205" spans="1:2">
      <c r="A205" s="2" t="s">
        <v>414</v>
      </c>
      <c r="B205" s="2" t="s">
        <v>421</v>
      </c>
    </row>
    <row r="206" spans="1:2">
      <c r="A206" s="2" t="s">
        <v>414</v>
      </c>
      <c r="B206" s="2" t="s">
        <v>422</v>
      </c>
    </row>
    <row r="207" spans="1:2">
      <c r="A207" s="2" t="s">
        <v>414</v>
      </c>
      <c r="B207" s="2" t="s">
        <v>423</v>
      </c>
    </row>
    <row r="208" spans="1:2">
      <c r="A208" s="2" t="s">
        <v>414</v>
      </c>
      <c r="B208" s="2" t="s">
        <v>424</v>
      </c>
    </row>
    <row r="209" spans="1:2">
      <c r="A209" s="2" t="s">
        <v>414</v>
      </c>
      <c r="B209" s="2" t="s">
        <v>425</v>
      </c>
    </row>
    <row r="210" spans="1:2">
      <c r="A210" s="2" t="s">
        <v>414</v>
      </c>
      <c r="B210" s="2" t="s">
        <v>426</v>
      </c>
    </row>
    <row r="211" spans="1:2">
      <c r="A211" s="2" t="s">
        <v>414</v>
      </c>
      <c r="B211" s="2" t="s">
        <v>427</v>
      </c>
    </row>
    <row r="212" spans="1:2">
      <c r="A212" s="2" t="s">
        <v>414</v>
      </c>
      <c r="B212" s="2" t="s">
        <v>428</v>
      </c>
    </row>
    <row r="213" spans="1:2">
      <c r="A213" s="2" t="s">
        <v>414</v>
      </c>
      <c r="B213" s="2" t="s">
        <v>429</v>
      </c>
    </row>
    <row r="214" spans="1:2">
      <c r="A214" s="2" t="s">
        <v>414</v>
      </c>
      <c r="B214" s="2" t="s">
        <v>430</v>
      </c>
    </row>
    <row r="215" spans="1:2">
      <c r="A215" s="2" t="s">
        <v>414</v>
      </c>
      <c r="B215" s="2" t="s">
        <v>431</v>
      </c>
    </row>
    <row r="216" spans="1:2">
      <c r="A216" s="2" t="s">
        <v>432</v>
      </c>
      <c r="B216" s="2" t="s">
        <v>433</v>
      </c>
    </row>
    <row r="217" spans="1:2">
      <c r="A217" s="2" t="s">
        <v>432</v>
      </c>
      <c r="B217" s="2" t="s">
        <v>434</v>
      </c>
    </row>
    <row r="218" spans="1:2">
      <c r="A218" s="2" t="s">
        <v>432</v>
      </c>
      <c r="B218" s="2" t="s">
        <v>435</v>
      </c>
    </row>
    <row r="219" spans="1:2">
      <c r="A219" s="2" t="s">
        <v>432</v>
      </c>
      <c r="B219" s="2" t="s">
        <v>436</v>
      </c>
    </row>
    <row r="220" spans="1:2">
      <c r="A220" s="2" t="s">
        <v>432</v>
      </c>
      <c r="B220" s="2" t="s">
        <v>437</v>
      </c>
    </row>
    <row r="221" spans="1:2">
      <c r="A221" s="2" t="s">
        <v>432</v>
      </c>
      <c r="B221" s="2" t="s">
        <v>438</v>
      </c>
    </row>
    <row r="222" spans="1:2">
      <c r="A222" s="2" t="s">
        <v>432</v>
      </c>
      <c r="B222" s="2" t="s">
        <v>439</v>
      </c>
    </row>
    <row r="223" spans="1:2">
      <c r="A223" s="2" t="s">
        <v>432</v>
      </c>
      <c r="B223" s="2" t="s">
        <v>440</v>
      </c>
    </row>
    <row r="224" spans="1:2">
      <c r="A224" s="2" t="s">
        <v>432</v>
      </c>
      <c r="B224" s="2" t="s">
        <v>441</v>
      </c>
    </row>
    <row r="225" spans="1:2">
      <c r="A225" s="2" t="s">
        <v>432</v>
      </c>
      <c r="B225" s="2" t="s">
        <v>442</v>
      </c>
    </row>
    <row r="226" spans="1:2">
      <c r="A226" s="2" t="s">
        <v>432</v>
      </c>
      <c r="B226" s="2" t="s">
        <v>443</v>
      </c>
    </row>
    <row r="227" spans="1:2">
      <c r="A227" s="2" t="s">
        <v>444</v>
      </c>
      <c r="B227" s="2" t="s">
        <v>445</v>
      </c>
    </row>
    <row r="228" spans="1:2">
      <c r="A228" s="2" t="s">
        <v>444</v>
      </c>
      <c r="B228" s="2" t="s">
        <v>446</v>
      </c>
    </row>
    <row r="229" spans="1:2">
      <c r="A229" s="2" t="s">
        <v>444</v>
      </c>
      <c r="B229" s="2" t="s">
        <v>447</v>
      </c>
    </row>
    <row r="230" spans="1:2">
      <c r="A230" s="2" t="s">
        <v>444</v>
      </c>
      <c r="B230" s="2" t="s">
        <v>448</v>
      </c>
    </row>
    <row r="231" spans="1:2">
      <c r="A231" s="2" t="s">
        <v>444</v>
      </c>
      <c r="B231" s="2" t="s">
        <v>449</v>
      </c>
    </row>
    <row r="232" spans="1:2">
      <c r="A232" s="2" t="s">
        <v>444</v>
      </c>
      <c r="B232" s="2" t="s">
        <v>450</v>
      </c>
    </row>
    <row r="233" spans="1:2">
      <c r="A233" s="2" t="s">
        <v>451</v>
      </c>
      <c r="B233" s="2" t="s">
        <v>452</v>
      </c>
    </row>
    <row r="234" spans="1:2">
      <c r="A234" s="2" t="s">
        <v>451</v>
      </c>
      <c r="B234" s="2" t="s">
        <v>453</v>
      </c>
    </row>
    <row r="235" spans="1:2">
      <c r="A235" s="2" t="s">
        <v>451</v>
      </c>
      <c r="B235" s="2" t="s">
        <v>454</v>
      </c>
    </row>
    <row r="236" spans="1:2">
      <c r="A236" s="2" t="s">
        <v>451</v>
      </c>
      <c r="B236" s="2" t="s">
        <v>455</v>
      </c>
    </row>
    <row r="237" spans="1:2">
      <c r="A237" s="2" t="s">
        <v>451</v>
      </c>
      <c r="B237" s="2" t="s">
        <v>456</v>
      </c>
    </row>
    <row r="238" spans="1:2">
      <c r="A238" s="2" t="s">
        <v>451</v>
      </c>
      <c r="B238" s="2" t="s">
        <v>457</v>
      </c>
    </row>
    <row r="239" spans="1:2">
      <c r="A239" s="2" t="s">
        <v>451</v>
      </c>
      <c r="B239" s="2" t="s">
        <v>458</v>
      </c>
    </row>
    <row r="240" spans="1:2">
      <c r="A240" s="2" t="s">
        <v>451</v>
      </c>
      <c r="B240" s="2" t="s">
        <v>459</v>
      </c>
    </row>
    <row r="241" spans="1:2">
      <c r="A241" s="2" t="s">
        <v>451</v>
      </c>
      <c r="B241" s="2" t="s">
        <v>460</v>
      </c>
    </row>
    <row r="242" spans="1:2">
      <c r="A242" s="2" t="s">
        <v>451</v>
      </c>
      <c r="B242" s="2" t="s">
        <v>461</v>
      </c>
    </row>
    <row r="243" spans="1:2">
      <c r="A243" s="2" t="s">
        <v>451</v>
      </c>
      <c r="B243" s="2" t="s">
        <v>462</v>
      </c>
    </row>
    <row r="244" spans="1:2">
      <c r="A244" s="2" t="s">
        <v>451</v>
      </c>
      <c r="B244" s="2" t="s">
        <v>463</v>
      </c>
    </row>
    <row r="245" spans="1:2">
      <c r="A245" s="2" t="s">
        <v>451</v>
      </c>
      <c r="B245" s="2" t="s">
        <v>464</v>
      </c>
    </row>
    <row r="246" spans="1:2">
      <c r="A246" s="2" t="s">
        <v>451</v>
      </c>
      <c r="B246" s="2" t="s">
        <v>465</v>
      </c>
    </row>
    <row r="247" spans="1:2">
      <c r="A247" s="2" t="s">
        <v>451</v>
      </c>
      <c r="B247" s="2" t="s">
        <v>466</v>
      </c>
    </row>
    <row r="248" spans="1:2">
      <c r="A248" s="2" t="s">
        <v>451</v>
      </c>
      <c r="B248" s="2" t="s">
        <v>467</v>
      </c>
    </row>
    <row r="249" spans="1:2">
      <c r="A249" s="2" t="s">
        <v>451</v>
      </c>
      <c r="B249" s="2" t="s">
        <v>468</v>
      </c>
    </row>
    <row r="250" spans="1:2">
      <c r="A250" s="2" t="s">
        <v>451</v>
      </c>
      <c r="B250" s="2" t="s">
        <v>469</v>
      </c>
    </row>
    <row r="251" spans="1:2">
      <c r="A251" s="2" t="s">
        <v>451</v>
      </c>
      <c r="B251" s="2" t="s">
        <v>470</v>
      </c>
    </row>
    <row r="252" spans="1:2">
      <c r="A252" s="2" t="s">
        <v>451</v>
      </c>
      <c r="B252" s="2" t="s">
        <v>471</v>
      </c>
    </row>
    <row r="253" spans="1:2">
      <c r="A253" s="2" t="s">
        <v>451</v>
      </c>
      <c r="B253" s="2" t="s">
        <v>472</v>
      </c>
    </row>
    <row r="254" spans="1:2">
      <c r="A254" s="2" t="s">
        <v>451</v>
      </c>
      <c r="B254" s="2" t="s">
        <v>473</v>
      </c>
    </row>
    <row r="255" spans="1:2">
      <c r="A255" s="2" t="s">
        <v>451</v>
      </c>
      <c r="B255" s="2" t="s">
        <v>474</v>
      </c>
    </row>
    <row r="256" spans="1:2">
      <c r="A256" s="2" t="s">
        <v>451</v>
      </c>
      <c r="B256" s="2" t="s">
        <v>475</v>
      </c>
    </row>
    <row r="257" spans="1:2">
      <c r="A257" s="2" t="s">
        <v>451</v>
      </c>
      <c r="B257" s="2" t="s">
        <v>476</v>
      </c>
    </row>
    <row r="258" spans="1:2">
      <c r="A258" s="2" t="s">
        <v>451</v>
      </c>
      <c r="B258" s="2" t="s">
        <v>477</v>
      </c>
    </row>
    <row r="259" spans="1:2">
      <c r="A259" s="2" t="s">
        <v>451</v>
      </c>
      <c r="B259" s="2" t="s">
        <v>478</v>
      </c>
    </row>
    <row r="260" spans="1:2">
      <c r="A260" s="2" t="s">
        <v>451</v>
      </c>
      <c r="B260" s="2" t="s">
        <v>479</v>
      </c>
    </row>
    <row r="261" spans="1:2">
      <c r="A261" s="2" t="s">
        <v>451</v>
      </c>
      <c r="B261" s="2" t="s">
        <v>480</v>
      </c>
    </row>
    <row r="262" spans="1:2">
      <c r="A262" s="2" t="s">
        <v>451</v>
      </c>
      <c r="B262" s="2" t="s">
        <v>481</v>
      </c>
    </row>
    <row r="263" spans="1:2">
      <c r="A263" s="2" t="s">
        <v>451</v>
      </c>
      <c r="B263" s="2" t="s">
        <v>482</v>
      </c>
    </row>
    <row r="264" spans="1:2">
      <c r="A264" s="2" t="s">
        <v>483</v>
      </c>
      <c r="B264" s="2" t="s">
        <v>484</v>
      </c>
    </row>
    <row r="265" spans="1:2">
      <c r="A265" s="2" t="s">
        <v>483</v>
      </c>
      <c r="B265" s="2" t="s">
        <v>485</v>
      </c>
    </row>
    <row r="266" spans="1:2">
      <c r="A266" s="2" t="s">
        <v>483</v>
      </c>
      <c r="B266" s="2" t="s">
        <v>486</v>
      </c>
    </row>
    <row r="267" spans="1:2">
      <c r="A267" s="2" t="s">
        <v>483</v>
      </c>
      <c r="B267" s="2" t="s">
        <v>487</v>
      </c>
    </row>
    <row r="268" spans="1:2">
      <c r="A268" s="2" t="s">
        <v>483</v>
      </c>
      <c r="B268" s="2" t="s">
        <v>488</v>
      </c>
    </row>
    <row r="269" spans="1:2">
      <c r="A269" s="2" t="s">
        <v>483</v>
      </c>
      <c r="B269" s="2" t="s">
        <v>489</v>
      </c>
    </row>
    <row r="270" spans="1:2">
      <c r="A270" s="2" t="s">
        <v>483</v>
      </c>
      <c r="B270" s="2" t="s">
        <v>490</v>
      </c>
    </row>
    <row r="271" spans="1:2">
      <c r="A271" s="2" t="s">
        <v>483</v>
      </c>
      <c r="B271" s="2" t="s">
        <v>491</v>
      </c>
    </row>
    <row r="272" spans="1:2">
      <c r="A272" s="2" t="s">
        <v>483</v>
      </c>
      <c r="B272" s="2" t="s">
        <v>492</v>
      </c>
    </row>
    <row r="273" spans="1:2">
      <c r="A273" s="2" t="s">
        <v>483</v>
      </c>
      <c r="B273" s="2" t="s">
        <v>493</v>
      </c>
    </row>
    <row r="274" spans="1:2">
      <c r="A274" s="2" t="s">
        <v>483</v>
      </c>
      <c r="B274" s="2" t="s">
        <v>494</v>
      </c>
    </row>
    <row r="275" spans="1:2">
      <c r="A275" s="2" t="s">
        <v>483</v>
      </c>
      <c r="B275" s="2" t="s">
        <v>495</v>
      </c>
    </row>
    <row r="276" spans="1:2">
      <c r="A276" s="2" t="s">
        <v>496</v>
      </c>
      <c r="B276" s="2" t="s">
        <v>497</v>
      </c>
    </row>
    <row r="277" spans="1:2">
      <c r="A277" s="2" t="s">
        <v>496</v>
      </c>
      <c r="B277" s="2" t="s">
        <v>498</v>
      </c>
    </row>
    <row r="278" spans="1:2">
      <c r="A278" s="2" t="s">
        <v>496</v>
      </c>
      <c r="B278" s="2" t="s">
        <v>499</v>
      </c>
    </row>
    <row r="279" spans="1:2">
      <c r="A279" s="2" t="s">
        <v>496</v>
      </c>
      <c r="B279" s="2" t="s">
        <v>500</v>
      </c>
    </row>
    <row r="280" spans="1:2">
      <c r="A280" s="2" t="s">
        <v>496</v>
      </c>
      <c r="B280" s="2" t="s">
        <v>501</v>
      </c>
    </row>
    <row r="281" spans="1:2">
      <c r="A281" s="2" t="s">
        <v>496</v>
      </c>
      <c r="B281" s="2" t="s">
        <v>502</v>
      </c>
    </row>
    <row r="282" spans="1:2">
      <c r="A282" s="2" t="s">
        <v>496</v>
      </c>
      <c r="B282" s="2" t="s">
        <v>503</v>
      </c>
    </row>
    <row r="283" spans="1:2">
      <c r="A283" s="2" t="s">
        <v>496</v>
      </c>
      <c r="B283" s="2" t="s">
        <v>504</v>
      </c>
    </row>
    <row r="284" spans="1:2">
      <c r="A284" s="2" t="s">
        <v>496</v>
      </c>
      <c r="B284" s="2" t="s">
        <v>505</v>
      </c>
    </row>
    <row r="285" spans="1:2">
      <c r="A285" s="2" t="s">
        <v>496</v>
      </c>
      <c r="B285" s="2" t="s">
        <v>506</v>
      </c>
    </row>
    <row r="286" spans="1:2">
      <c r="A286" s="2" t="s">
        <v>496</v>
      </c>
      <c r="B286" s="2" t="s">
        <v>507</v>
      </c>
    </row>
    <row r="287" spans="1:2">
      <c r="A287" s="2" t="s">
        <v>496</v>
      </c>
      <c r="B287" s="2" t="s">
        <v>508</v>
      </c>
    </row>
    <row r="288" spans="1:2">
      <c r="A288" s="2" t="s">
        <v>509</v>
      </c>
      <c r="B288" s="2" t="s">
        <v>510</v>
      </c>
    </row>
    <row r="289" spans="1:2">
      <c r="A289" s="2" t="s">
        <v>509</v>
      </c>
      <c r="B289" s="2" t="s">
        <v>511</v>
      </c>
    </row>
    <row r="290" spans="1:2">
      <c r="A290" s="2" t="s">
        <v>509</v>
      </c>
      <c r="B290" s="2" t="s">
        <v>512</v>
      </c>
    </row>
    <row r="291" spans="1:2">
      <c r="A291" s="2" t="s">
        <v>509</v>
      </c>
      <c r="B291" s="2" t="s">
        <v>513</v>
      </c>
    </row>
    <row r="292" spans="1:2">
      <c r="A292" s="2" t="s">
        <v>509</v>
      </c>
      <c r="B292" s="2" t="s">
        <v>514</v>
      </c>
    </row>
    <row r="293" spans="1:2">
      <c r="A293" s="2" t="s">
        <v>509</v>
      </c>
      <c r="B293" s="2" t="s">
        <v>515</v>
      </c>
    </row>
    <row r="294" spans="1:2">
      <c r="A294" s="2" t="s">
        <v>509</v>
      </c>
      <c r="B294" s="2" t="s">
        <v>516</v>
      </c>
    </row>
    <row r="295" spans="1:2">
      <c r="A295" s="2" t="s">
        <v>509</v>
      </c>
      <c r="B295" s="2" t="s">
        <v>517</v>
      </c>
    </row>
    <row r="296" spans="1:2">
      <c r="A296" s="2" t="s">
        <v>509</v>
      </c>
      <c r="B296" s="2" t="s">
        <v>518</v>
      </c>
    </row>
    <row r="297" spans="1:2">
      <c r="A297" s="2" t="s">
        <v>509</v>
      </c>
      <c r="B297" s="2" t="s">
        <v>519</v>
      </c>
    </row>
    <row r="298" spans="1:2">
      <c r="A298" s="2" t="s">
        <v>509</v>
      </c>
      <c r="B298" s="2" t="s">
        <v>520</v>
      </c>
    </row>
    <row r="299" spans="1:2">
      <c r="A299" s="2" t="s">
        <v>509</v>
      </c>
      <c r="B299" s="2" t="s">
        <v>521</v>
      </c>
    </row>
    <row r="300" spans="1:2">
      <c r="A300" s="2" t="s">
        <v>509</v>
      </c>
      <c r="B300" s="2" t="s">
        <v>522</v>
      </c>
    </row>
    <row r="301" spans="1:2">
      <c r="A301" s="2" t="s">
        <v>509</v>
      </c>
      <c r="B301" s="2" t="s">
        <v>523</v>
      </c>
    </row>
    <row r="302" spans="1:2">
      <c r="A302" s="2" t="s">
        <v>509</v>
      </c>
      <c r="B302" s="2" t="s">
        <v>524</v>
      </c>
    </row>
    <row r="303" spans="1:2">
      <c r="A303" s="2" t="s">
        <v>525</v>
      </c>
      <c r="B303" s="2" t="s">
        <v>526</v>
      </c>
    </row>
    <row r="304" spans="1:2">
      <c r="A304" s="2" t="s">
        <v>525</v>
      </c>
      <c r="B304" s="2" t="s">
        <v>527</v>
      </c>
    </row>
    <row r="305" spans="1:2">
      <c r="A305" s="2" t="s">
        <v>525</v>
      </c>
      <c r="B305" s="2" t="s">
        <v>528</v>
      </c>
    </row>
    <row r="306" spans="1:2">
      <c r="A306" s="2" t="s">
        <v>525</v>
      </c>
      <c r="B306" s="2" t="s">
        <v>529</v>
      </c>
    </row>
    <row r="307" spans="1:2">
      <c r="A307" s="2" t="s">
        <v>525</v>
      </c>
      <c r="B307" s="2" t="s">
        <v>530</v>
      </c>
    </row>
    <row r="308" spans="1:2">
      <c r="A308" s="2" t="s">
        <v>525</v>
      </c>
      <c r="B308" s="2" t="s">
        <v>531</v>
      </c>
    </row>
    <row r="309" spans="1:2">
      <c r="A309" s="2" t="s">
        <v>525</v>
      </c>
      <c r="B309" s="2" t="s">
        <v>532</v>
      </c>
    </row>
    <row r="310" spans="1:2">
      <c r="A310" s="2" t="s">
        <v>533</v>
      </c>
      <c r="B310" s="2" t="s">
        <v>534</v>
      </c>
    </row>
    <row r="311" spans="1:2">
      <c r="A311" s="2" t="s">
        <v>533</v>
      </c>
      <c r="B311" s="2" t="s">
        <v>535</v>
      </c>
    </row>
    <row r="312" spans="1:2">
      <c r="A312" s="2" t="s">
        <v>533</v>
      </c>
      <c r="B312" s="2" t="s">
        <v>536</v>
      </c>
    </row>
    <row r="313" spans="1:2">
      <c r="A313" s="2" t="s">
        <v>533</v>
      </c>
      <c r="B313" s="2" t="s">
        <v>537</v>
      </c>
    </row>
    <row r="314" spans="1:2">
      <c r="A314" s="2" t="s">
        <v>533</v>
      </c>
      <c r="B314" s="2" t="s">
        <v>538</v>
      </c>
    </row>
    <row r="315" spans="1:2">
      <c r="A315" s="2" t="s">
        <v>533</v>
      </c>
      <c r="B315" s="2" t="s">
        <v>539</v>
      </c>
    </row>
    <row r="316" spans="1:2">
      <c r="A316" s="2" t="s">
        <v>533</v>
      </c>
      <c r="B316" s="2" t="s">
        <v>540</v>
      </c>
    </row>
    <row r="317" spans="1:2">
      <c r="A317" s="2" t="s">
        <v>533</v>
      </c>
      <c r="B317" s="2" t="s">
        <v>541</v>
      </c>
    </row>
    <row r="318" spans="1:2">
      <c r="A318" s="2" t="s">
        <v>533</v>
      </c>
      <c r="B318" s="2" t="s">
        <v>542</v>
      </c>
    </row>
    <row r="319" spans="1:2">
      <c r="A319" s="2" t="s">
        <v>533</v>
      </c>
      <c r="B319" s="2" t="s">
        <v>543</v>
      </c>
    </row>
    <row r="320" spans="1:2">
      <c r="A320" s="2" t="s">
        <v>533</v>
      </c>
      <c r="B320" s="2" t="s">
        <v>544</v>
      </c>
    </row>
    <row r="321" spans="1:2">
      <c r="A321" s="2" t="s">
        <v>545</v>
      </c>
      <c r="B321" s="2" t="s">
        <v>546</v>
      </c>
    </row>
    <row r="322" spans="1:2">
      <c r="A322" s="2" t="s">
        <v>545</v>
      </c>
      <c r="B322" s="2" t="s">
        <v>547</v>
      </c>
    </row>
    <row r="323" spans="1:2">
      <c r="A323" s="2" t="s">
        <v>545</v>
      </c>
      <c r="B323" s="2" t="s">
        <v>548</v>
      </c>
    </row>
    <row r="324" spans="1:2">
      <c r="A324" s="2" t="s">
        <v>545</v>
      </c>
      <c r="B324" s="2" t="s">
        <v>549</v>
      </c>
    </row>
    <row r="325" spans="1:2">
      <c r="A325" s="2" t="s">
        <v>545</v>
      </c>
      <c r="B325" s="2" t="s">
        <v>550</v>
      </c>
    </row>
    <row r="326" spans="1:2">
      <c r="A326" s="2" t="s">
        <v>545</v>
      </c>
      <c r="B326" s="2" t="s">
        <v>551</v>
      </c>
    </row>
    <row r="327" spans="1:2">
      <c r="A327" s="2" t="s">
        <v>545</v>
      </c>
      <c r="B327" s="2" t="s">
        <v>552</v>
      </c>
    </row>
    <row r="328" spans="1:2">
      <c r="A328" s="2" t="s">
        <v>545</v>
      </c>
      <c r="B328" s="2" t="s">
        <v>553</v>
      </c>
    </row>
    <row r="329" spans="1:2">
      <c r="A329" s="2" t="s">
        <v>545</v>
      </c>
      <c r="B329" s="2" t="s">
        <v>554</v>
      </c>
    </row>
    <row r="330" spans="1:2">
      <c r="A330" s="2" t="s">
        <v>545</v>
      </c>
      <c r="B330" s="2" t="s">
        <v>555</v>
      </c>
    </row>
    <row r="331" spans="1:2">
      <c r="A331" s="2" t="s">
        <v>556</v>
      </c>
      <c r="B331" s="2" t="s">
        <v>557</v>
      </c>
    </row>
    <row r="332" spans="1:2">
      <c r="A332" s="2" t="s">
        <v>556</v>
      </c>
      <c r="B332" s="2" t="s">
        <v>558</v>
      </c>
    </row>
    <row r="333" spans="1:2">
      <c r="A333" s="2" t="s">
        <v>556</v>
      </c>
      <c r="B333" s="2" t="s">
        <v>559</v>
      </c>
    </row>
    <row r="334" spans="1:2">
      <c r="A334" s="2" t="s">
        <v>556</v>
      </c>
      <c r="B334" s="2" t="s">
        <v>560</v>
      </c>
    </row>
    <row r="335" spans="1:2">
      <c r="A335" s="2" t="s">
        <v>556</v>
      </c>
      <c r="B335" s="2" t="s">
        <v>561</v>
      </c>
    </row>
    <row r="336" spans="1:2">
      <c r="A336" s="2" t="s">
        <v>556</v>
      </c>
      <c r="B336" s="2" t="s">
        <v>562</v>
      </c>
    </row>
    <row r="337" spans="1:2">
      <c r="A337" s="2" t="s">
        <v>556</v>
      </c>
      <c r="B337" s="2" t="s">
        <v>563</v>
      </c>
    </row>
    <row r="338" spans="1:2">
      <c r="A338" s="2" t="s">
        <v>556</v>
      </c>
      <c r="B338" s="2" t="s">
        <v>564</v>
      </c>
    </row>
    <row r="339" spans="1:2">
      <c r="A339" s="2" t="s">
        <v>556</v>
      </c>
      <c r="B339" s="2" t="s">
        <v>565</v>
      </c>
    </row>
    <row r="340" spans="1:2">
      <c r="A340" s="2" t="s">
        <v>566</v>
      </c>
      <c r="B340" s="2" t="s">
        <v>567</v>
      </c>
    </row>
    <row r="341" spans="1:2">
      <c r="A341" s="2" t="s">
        <v>566</v>
      </c>
      <c r="B341" s="2" t="s">
        <v>568</v>
      </c>
    </row>
    <row r="342" spans="1:2">
      <c r="A342" s="2" t="s">
        <v>566</v>
      </c>
      <c r="B342" s="2" t="s">
        <v>569</v>
      </c>
    </row>
    <row r="343" spans="1:2">
      <c r="A343" s="2" t="s">
        <v>566</v>
      </c>
      <c r="B343" s="2" t="s">
        <v>570</v>
      </c>
    </row>
    <row r="344" spans="1:2">
      <c r="A344" s="2" t="s">
        <v>566</v>
      </c>
      <c r="B344" s="2" t="s">
        <v>571</v>
      </c>
    </row>
    <row r="345" spans="1:2">
      <c r="A345" s="2" t="s">
        <v>566</v>
      </c>
      <c r="B345" s="2" t="s">
        <v>572</v>
      </c>
    </row>
    <row r="346" spans="1:2">
      <c r="A346" s="2" t="s">
        <v>566</v>
      </c>
      <c r="B346" s="2" t="s">
        <v>573</v>
      </c>
    </row>
    <row r="347" spans="1:2">
      <c r="A347" s="2" t="s">
        <v>566</v>
      </c>
      <c r="B347" s="2" t="s">
        <v>574</v>
      </c>
    </row>
    <row r="348" spans="1:2">
      <c r="A348" s="2" t="s">
        <v>566</v>
      </c>
      <c r="B348" s="2" t="s">
        <v>575</v>
      </c>
    </row>
    <row r="349" spans="1:2">
      <c r="A349" s="2" t="s">
        <v>566</v>
      </c>
      <c r="B349" s="2" t="s">
        <v>576</v>
      </c>
    </row>
    <row r="350" spans="1:2">
      <c r="A350" s="2" t="s">
        <v>566</v>
      </c>
      <c r="B350" s="2" t="s">
        <v>577</v>
      </c>
    </row>
    <row r="351" spans="1:2">
      <c r="A351" s="2" t="s">
        <v>566</v>
      </c>
      <c r="B351" s="2" t="s">
        <v>578</v>
      </c>
    </row>
    <row r="352" spans="1:2">
      <c r="A352" s="2" t="s">
        <v>566</v>
      </c>
      <c r="B352" s="2" t="s">
        <v>579</v>
      </c>
    </row>
    <row r="353" spans="1:2">
      <c r="A353" s="2" t="s">
        <v>566</v>
      </c>
      <c r="B353" s="2" t="s">
        <v>580</v>
      </c>
    </row>
    <row r="354" spans="1:2">
      <c r="A354" s="2" t="s">
        <v>566</v>
      </c>
      <c r="B354" s="2" t="s">
        <v>581</v>
      </c>
    </row>
    <row r="355" spans="1:2">
      <c r="A355" s="2" t="s">
        <v>582</v>
      </c>
      <c r="B355" s="2" t="s">
        <v>583</v>
      </c>
    </row>
    <row r="356" spans="1:2">
      <c r="A356" s="2" t="s">
        <v>582</v>
      </c>
      <c r="B356" s="2" t="s">
        <v>584</v>
      </c>
    </row>
    <row r="357" spans="1:2">
      <c r="A357" s="2" t="s">
        <v>582</v>
      </c>
      <c r="B357" s="2" t="s">
        <v>585</v>
      </c>
    </row>
    <row r="358" spans="1:2">
      <c r="A358" s="2" t="s">
        <v>582</v>
      </c>
      <c r="B358" s="2" t="s">
        <v>586</v>
      </c>
    </row>
    <row r="359" spans="1:2">
      <c r="A359" s="2" t="s">
        <v>582</v>
      </c>
      <c r="B359" s="2" t="s">
        <v>587</v>
      </c>
    </row>
    <row r="360" spans="1:2">
      <c r="A360" s="2" t="s">
        <v>582</v>
      </c>
      <c r="B360" s="2" t="s">
        <v>588</v>
      </c>
    </row>
    <row r="361" spans="1:2">
      <c r="A361" s="2" t="s">
        <v>582</v>
      </c>
      <c r="B361" s="2" t="s">
        <v>589</v>
      </c>
    </row>
    <row r="362" spans="1:2">
      <c r="A362" s="2" t="s">
        <v>582</v>
      </c>
      <c r="B362" s="2" t="s">
        <v>590</v>
      </c>
    </row>
    <row r="363" spans="1:2">
      <c r="A363" s="2" t="s">
        <v>582</v>
      </c>
      <c r="B363" s="2" t="s">
        <v>591</v>
      </c>
    </row>
    <row r="364" spans="1:2">
      <c r="A364" s="2" t="s">
        <v>592</v>
      </c>
      <c r="B364" s="2" t="s">
        <v>593</v>
      </c>
    </row>
    <row r="365" spans="1:2">
      <c r="A365" s="2" t="s">
        <v>592</v>
      </c>
      <c r="B365" s="2" t="s">
        <v>594</v>
      </c>
    </row>
    <row r="366" spans="1:2">
      <c r="A366" s="2" t="s">
        <v>592</v>
      </c>
      <c r="B366" s="2" t="s">
        <v>595</v>
      </c>
    </row>
    <row r="367" spans="1:2">
      <c r="A367" s="2" t="s">
        <v>592</v>
      </c>
      <c r="B367" s="2" t="s">
        <v>596</v>
      </c>
    </row>
    <row r="368" spans="1:2">
      <c r="A368" s="2" t="s">
        <v>592</v>
      </c>
      <c r="B368" s="2" t="s">
        <v>597</v>
      </c>
    </row>
    <row r="369" spans="1:2">
      <c r="A369" s="2" t="s">
        <v>592</v>
      </c>
      <c r="B369" s="2" t="s">
        <v>598</v>
      </c>
    </row>
    <row r="370" spans="1:2">
      <c r="A370" s="2" t="s">
        <v>592</v>
      </c>
      <c r="B370" s="2" t="s">
        <v>599</v>
      </c>
    </row>
    <row r="371" spans="1:2">
      <c r="A371" s="2" t="s">
        <v>592</v>
      </c>
      <c r="B371" s="2" t="s">
        <v>600</v>
      </c>
    </row>
    <row r="372" spans="1:2">
      <c r="A372" s="2" t="s">
        <v>601</v>
      </c>
      <c r="B372" s="2" t="s">
        <v>602</v>
      </c>
    </row>
    <row r="373" spans="1:2">
      <c r="A373" s="2" t="s">
        <v>601</v>
      </c>
      <c r="B373" s="2" t="s">
        <v>603</v>
      </c>
    </row>
    <row r="374" spans="1:2">
      <c r="A374" s="2" t="s">
        <v>601</v>
      </c>
      <c r="B374" s="2" t="s">
        <v>604</v>
      </c>
    </row>
    <row r="375" spans="1:2">
      <c r="A375" s="2" t="s">
        <v>601</v>
      </c>
      <c r="B375" s="2" t="s">
        <v>605</v>
      </c>
    </row>
    <row r="376" spans="1:2">
      <c r="A376" s="2" t="s">
        <v>601</v>
      </c>
      <c r="B376" s="2" t="s">
        <v>606</v>
      </c>
    </row>
    <row r="377" spans="1:2">
      <c r="A377" s="2" t="s">
        <v>601</v>
      </c>
      <c r="B377" s="2" t="s">
        <v>607</v>
      </c>
    </row>
    <row r="378" spans="1:2">
      <c r="A378" s="2" t="s">
        <v>601</v>
      </c>
      <c r="B378" s="2" t="s">
        <v>608</v>
      </c>
    </row>
    <row r="379" spans="1:2">
      <c r="A379" s="2" t="s">
        <v>601</v>
      </c>
      <c r="B379" s="2" t="s">
        <v>609</v>
      </c>
    </row>
    <row r="380" spans="1:2">
      <c r="A380" s="2" t="s">
        <v>601</v>
      </c>
      <c r="B380" s="2" t="s">
        <v>610</v>
      </c>
    </row>
    <row r="381" spans="1:2">
      <c r="A381" s="2" t="s">
        <v>601</v>
      </c>
      <c r="B381" s="2" t="s">
        <v>611</v>
      </c>
    </row>
    <row r="382" spans="1:2">
      <c r="A382" s="2" t="s">
        <v>601</v>
      </c>
      <c r="B382" s="2" t="s">
        <v>612</v>
      </c>
    </row>
    <row r="383" spans="1:2">
      <c r="A383" s="2" t="s">
        <v>601</v>
      </c>
      <c r="B383" s="2" t="s">
        <v>613</v>
      </c>
    </row>
    <row r="384" spans="1:2">
      <c r="A384" s="2" t="s">
        <v>614</v>
      </c>
      <c r="B384" s="2" t="s">
        <v>615</v>
      </c>
    </row>
    <row r="385" spans="1:2">
      <c r="A385" s="2" t="s">
        <v>614</v>
      </c>
      <c r="B385" s="2" t="s">
        <v>616</v>
      </c>
    </row>
    <row r="386" spans="1:2">
      <c r="A386" s="2" t="s">
        <v>614</v>
      </c>
      <c r="B386" s="2" t="s">
        <v>617</v>
      </c>
    </row>
    <row r="387" spans="1:2">
      <c r="A387" s="2" t="s">
        <v>614</v>
      </c>
      <c r="B387" s="2" t="s">
        <v>618</v>
      </c>
    </row>
    <row r="388" spans="1:2">
      <c r="A388" s="2" t="s">
        <v>614</v>
      </c>
      <c r="B388" s="2" t="s">
        <v>619</v>
      </c>
    </row>
    <row r="389" spans="1:2">
      <c r="A389" s="2" t="s">
        <v>614</v>
      </c>
      <c r="B389" s="2" t="s">
        <v>620</v>
      </c>
    </row>
    <row r="390" spans="1:2">
      <c r="A390" s="2" t="s">
        <v>614</v>
      </c>
      <c r="B390" s="2" t="s">
        <v>621</v>
      </c>
    </row>
    <row r="391" spans="1:2">
      <c r="A391" s="2" t="s">
        <v>614</v>
      </c>
      <c r="B391" s="2" t="s">
        <v>622</v>
      </c>
    </row>
    <row r="392" spans="1:2">
      <c r="A392" s="2" t="s">
        <v>614</v>
      </c>
      <c r="B392" s="2" t="s">
        <v>623</v>
      </c>
    </row>
    <row r="393" spans="1:2">
      <c r="A393" s="2" t="s">
        <v>614</v>
      </c>
      <c r="B393" s="2" t="s">
        <v>624</v>
      </c>
    </row>
    <row r="394" spans="1:2">
      <c r="A394" s="2" t="s">
        <v>614</v>
      </c>
      <c r="B394" s="2" t="s">
        <v>625</v>
      </c>
    </row>
    <row r="395" spans="1:2">
      <c r="A395" s="2" t="s">
        <v>626</v>
      </c>
      <c r="B395" s="2" t="s">
        <v>627</v>
      </c>
    </row>
    <row r="396" spans="1:2">
      <c r="A396" s="2" t="s">
        <v>626</v>
      </c>
      <c r="B396" s="2" t="s">
        <v>628</v>
      </c>
    </row>
    <row r="397" spans="1:2">
      <c r="A397" s="2" t="s">
        <v>626</v>
      </c>
      <c r="B397" s="2" t="s">
        <v>629</v>
      </c>
    </row>
    <row r="398" spans="1:2">
      <c r="A398" s="2" t="s">
        <v>626</v>
      </c>
      <c r="B398" s="2" t="s">
        <v>630</v>
      </c>
    </row>
    <row r="399" spans="1:2">
      <c r="A399" s="2" t="s">
        <v>626</v>
      </c>
      <c r="B399" s="2" t="s">
        <v>631</v>
      </c>
    </row>
    <row r="400" spans="1:2">
      <c r="A400" s="2" t="s">
        <v>626</v>
      </c>
      <c r="B400" s="2" t="s">
        <v>632</v>
      </c>
    </row>
    <row r="401" spans="1:2">
      <c r="A401" s="2" t="s">
        <v>626</v>
      </c>
      <c r="B401" s="2" t="s">
        <v>633</v>
      </c>
    </row>
    <row r="402" spans="1:2">
      <c r="A402" s="2" t="s">
        <v>626</v>
      </c>
      <c r="B402" s="2" t="s">
        <v>634</v>
      </c>
    </row>
    <row r="403" spans="1:2">
      <c r="A403" s="2" t="s">
        <v>626</v>
      </c>
      <c r="B403" s="2" t="s">
        <v>635</v>
      </c>
    </row>
    <row r="404" spans="1:2">
      <c r="A404" s="2" t="s">
        <v>636</v>
      </c>
      <c r="B404" s="2" t="s">
        <v>637</v>
      </c>
    </row>
    <row r="405" spans="1:2">
      <c r="A405" s="2" t="s">
        <v>636</v>
      </c>
      <c r="B405" s="2" t="s">
        <v>638</v>
      </c>
    </row>
    <row r="406" spans="1:2">
      <c r="A406" s="2" t="s">
        <v>636</v>
      </c>
      <c r="B406" s="2" t="s">
        <v>639</v>
      </c>
    </row>
    <row r="407" spans="1:2">
      <c r="A407" s="2" t="s">
        <v>636</v>
      </c>
      <c r="B407" s="2" t="s">
        <v>640</v>
      </c>
    </row>
    <row r="408" spans="1:2">
      <c r="A408" s="2" t="s">
        <v>636</v>
      </c>
      <c r="B408" s="2" t="s">
        <v>641</v>
      </c>
    </row>
    <row r="409" spans="1:2">
      <c r="A409" s="2" t="s">
        <v>636</v>
      </c>
      <c r="B409" s="2" t="s">
        <v>642</v>
      </c>
    </row>
    <row r="410" spans="1:2">
      <c r="A410" s="2" t="s">
        <v>636</v>
      </c>
      <c r="B410" s="2" t="s">
        <v>643</v>
      </c>
    </row>
    <row r="411" spans="1:2">
      <c r="A411" s="2" t="s">
        <v>636</v>
      </c>
      <c r="B411" s="2" t="s">
        <v>644</v>
      </c>
    </row>
    <row r="412" spans="1:2">
      <c r="A412" s="2" t="s">
        <v>636</v>
      </c>
      <c r="B412" s="2" t="s">
        <v>645</v>
      </c>
    </row>
    <row r="413" spans="1:2">
      <c r="A413" s="2" t="s">
        <v>636</v>
      </c>
      <c r="B413" s="2" t="s">
        <v>646</v>
      </c>
    </row>
    <row r="414" spans="1:2">
      <c r="A414" s="2" t="s">
        <v>636</v>
      </c>
      <c r="B414" s="2" t="s">
        <v>647</v>
      </c>
    </row>
    <row r="415" spans="1:2">
      <c r="A415" s="2" t="s">
        <v>636</v>
      </c>
      <c r="B415" s="2" t="s">
        <v>648</v>
      </c>
    </row>
    <row r="416" spans="1:2">
      <c r="A416" s="2" t="s">
        <v>636</v>
      </c>
      <c r="B416" s="2" t="s">
        <v>649</v>
      </c>
    </row>
    <row r="417" spans="1:2">
      <c r="A417" s="2" t="s">
        <v>636</v>
      </c>
      <c r="B417" s="2" t="s">
        <v>650</v>
      </c>
    </row>
    <row r="418" spans="1:2">
      <c r="A418" s="2" t="s">
        <v>636</v>
      </c>
      <c r="B418" s="2" t="s">
        <v>651</v>
      </c>
    </row>
    <row r="419" spans="1:2">
      <c r="A419" s="2" t="s">
        <v>652</v>
      </c>
      <c r="B419" s="2" t="s">
        <v>653</v>
      </c>
    </row>
    <row r="420" spans="1:2">
      <c r="A420" s="2" t="s">
        <v>652</v>
      </c>
      <c r="B420" s="2" t="s">
        <v>654</v>
      </c>
    </row>
    <row r="421" spans="1:2">
      <c r="A421" s="2" t="s">
        <v>652</v>
      </c>
      <c r="B421" s="2" t="s">
        <v>655</v>
      </c>
    </row>
    <row r="422" spans="1:2">
      <c r="A422" s="2" t="s">
        <v>652</v>
      </c>
      <c r="B422" s="2" t="s">
        <v>656</v>
      </c>
    </row>
    <row r="423" spans="1:2">
      <c r="A423" s="2" t="s">
        <v>652</v>
      </c>
      <c r="B423" s="2" t="s">
        <v>657</v>
      </c>
    </row>
    <row r="424" spans="1:2">
      <c r="A424" s="2" t="s">
        <v>652</v>
      </c>
      <c r="B424" s="2" t="s">
        <v>658</v>
      </c>
    </row>
    <row r="425" spans="1:2">
      <c r="A425" s="2" t="s">
        <v>652</v>
      </c>
      <c r="B425" s="2" t="s">
        <v>659</v>
      </c>
    </row>
    <row r="426" spans="1:2">
      <c r="A426" s="2" t="s">
        <v>652</v>
      </c>
      <c r="B426" s="2" t="s">
        <v>660</v>
      </c>
    </row>
    <row r="427" spans="1:2">
      <c r="A427" s="2" t="s">
        <v>652</v>
      </c>
      <c r="B427" s="2" t="s">
        <v>661</v>
      </c>
    </row>
    <row r="428" spans="1:2">
      <c r="A428" s="2" t="s">
        <v>652</v>
      </c>
      <c r="B428" s="2" t="s">
        <v>662</v>
      </c>
    </row>
    <row r="429" spans="1:2">
      <c r="A429" s="2" t="s">
        <v>663</v>
      </c>
      <c r="B429" s="2" t="s">
        <v>664</v>
      </c>
    </row>
    <row r="430" spans="1:2">
      <c r="A430" s="2" t="s">
        <v>663</v>
      </c>
      <c r="B430" s="2" t="s">
        <v>665</v>
      </c>
    </row>
    <row r="431" spans="1:2">
      <c r="A431" s="2" t="s">
        <v>663</v>
      </c>
      <c r="B431" s="2" t="s">
        <v>666</v>
      </c>
    </row>
    <row r="432" spans="1:2">
      <c r="A432" s="2" t="s">
        <v>663</v>
      </c>
      <c r="B432" s="2" t="s">
        <v>667</v>
      </c>
    </row>
    <row r="433" spans="1:2">
      <c r="A433" s="2" t="s">
        <v>663</v>
      </c>
      <c r="B433" s="2" t="s">
        <v>668</v>
      </c>
    </row>
    <row r="434" spans="1:2">
      <c r="A434" s="2" t="s">
        <v>663</v>
      </c>
      <c r="B434" s="2" t="s">
        <v>669</v>
      </c>
    </row>
    <row r="435" spans="1:2">
      <c r="A435" s="2" t="s">
        <v>663</v>
      </c>
      <c r="B435" s="2" t="s">
        <v>670</v>
      </c>
    </row>
    <row r="436" spans="1:2">
      <c r="A436" s="2" t="s">
        <v>663</v>
      </c>
      <c r="B436" s="2" t="s">
        <v>671</v>
      </c>
    </row>
    <row r="437" spans="1:2">
      <c r="A437" s="2" t="s">
        <v>663</v>
      </c>
      <c r="B437" s="2" t="s">
        <v>672</v>
      </c>
    </row>
    <row r="438" spans="1:2">
      <c r="A438" s="2" t="s">
        <v>663</v>
      </c>
      <c r="B438" s="2" t="s">
        <v>673</v>
      </c>
    </row>
    <row r="439" spans="1:2">
      <c r="A439" s="2" t="s">
        <v>663</v>
      </c>
      <c r="B439" s="2" t="s">
        <v>674</v>
      </c>
    </row>
    <row r="440" spans="1:2">
      <c r="A440" s="2" t="s">
        <v>663</v>
      </c>
      <c r="B440" s="2" t="s">
        <v>675</v>
      </c>
    </row>
    <row r="441" spans="1:2">
      <c r="A441" s="2" t="s">
        <v>663</v>
      </c>
      <c r="B441" s="2" t="s">
        <v>676</v>
      </c>
    </row>
    <row r="442" spans="1:2">
      <c r="A442" s="2" t="s">
        <v>663</v>
      </c>
      <c r="B442" s="2" t="s">
        <v>677</v>
      </c>
    </row>
    <row r="443" spans="1:2">
      <c r="A443" s="2" t="s">
        <v>663</v>
      </c>
      <c r="B443" s="2" t="s">
        <v>678</v>
      </c>
    </row>
    <row r="444" spans="1:2">
      <c r="A444" s="2" t="s">
        <v>663</v>
      </c>
      <c r="B444" s="2" t="s">
        <v>679</v>
      </c>
    </row>
    <row r="445" spans="1:2">
      <c r="A445" s="2" t="s">
        <v>663</v>
      </c>
      <c r="B445" s="2" t="s">
        <v>680</v>
      </c>
    </row>
    <row r="446" spans="1:2">
      <c r="A446" s="2" t="s">
        <v>663</v>
      </c>
      <c r="B446" s="2" t="s">
        <v>681</v>
      </c>
    </row>
    <row r="447" spans="1:2">
      <c r="A447" s="2" t="s">
        <v>663</v>
      </c>
      <c r="B447" s="2" t="s">
        <v>682</v>
      </c>
    </row>
    <row r="448" spans="1:2">
      <c r="A448" s="2" t="s">
        <v>663</v>
      </c>
      <c r="B448" s="2" t="s">
        <v>683</v>
      </c>
    </row>
    <row r="449" spans="1:2">
      <c r="A449" s="2" t="s">
        <v>663</v>
      </c>
      <c r="B449" s="2" t="s">
        <v>684</v>
      </c>
    </row>
    <row r="450" spans="1:2">
      <c r="A450" s="2" t="s">
        <v>685</v>
      </c>
      <c r="B450" s="2" t="s">
        <v>686</v>
      </c>
    </row>
    <row r="451" spans="1:2">
      <c r="A451" s="2" t="s">
        <v>685</v>
      </c>
      <c r="B451" s="2" t="s">
        <v>687</v>
      </c>
    </row>
    <row r="452" spans="1:2">
      <c r="A452" s="2" t="s">
        <v>685</v>
      </c>
      <c r="B452" s="2" t="s">
        <v>688</v>
      </c>
    </row>
    <row r="453" spans="1:2">
      <c r="A453" s="2" t="s">
        <v>685</v>
      </c>
      <c r="B453" s="2" t="s">
        <v>689</v>
      </c>
    </row>
    <row r="454" spans="1:2">
      <c r="A454" s="2" t="s">
        <v>685</v>
      </c>
      <c r="B454" s="2" t="s">
        <v>690</v>
      </c>
    </row>
    <row r="455" spans="1:2">
      <c r="A455" s="2" t="s">
        <v>685</v>
      </c>
      <c r="B455" s="2" t="s">
        <v>691</v>
      </c>
    </row>
    <row r="456" spans="1:2">
      <c r="A456" s="2" t="s">
        <v>685</v>
      </c>
      <c r="B456" s="2" t="s">
        <v>692</v>
      </c>
    </row>
    <row r="457" spans="1:2">
      <c r="A457" s="2" t="s">
        <v>685</v>
      </c>
      <c r="B457" s="2" t="s">
        <v>693</v>
      </c>
    </row>
    <row r="458" spans="1:2">
      <c r="A458" s="2" t="s">
        <v>694</v>
      </c>
      <c r="B458" s="2" t="s">
        <v>695</v>
      </c>
    </row>
    <row r="459" spans="1:2">
      <c r="A459" s="2" t="s">
        <v>694</v>
      </c>
      <c r="B459" s="2" t="s">
        <v>696</v>
      </c>
    </row>
    <row r="460" spans="1:2">
      <c r="A460" s="2" t="s">
        <v>694</v>
      </c>
      <c r="B460" s="2" t="s">
        <v>697</v>
      </c>
    </row>
    <row r="461" spans="1:2">
      <c r="A461" s="2" t="s">
        <v>694</v>
      </c>
      <c r="B461" s="2" t="s">
        <v>698</v>
      </c>
    </row>
    <row r="462" spans="1:2">
      <c r="A462" s="2" t="s">
        <v>694</v>
      </c>
      <c r="B462" s="2" t="s">
        <v>699</v>
      </c>
    </row>
    <row r="463" spans="1:2">
      <c r="A463" s="2" t="s">
        <v>694</v>
      </c>
      <c r="B463" s="2" t="s">
        <v>700</v>
      </c>
    </row>
    <row r="464" spans="1:2">
      <c r="A464" s="2" t="s">
        <v>694</v>
      </c>
      <c r="B464" s="2" t="s">
        <v>701</v>
      </c>
    </row>
    <row r="465" spans="1:2">
      <c r="A465" s="2" t="s">
        <v>702</v>
      </c>
      <c r="B465" s="2" t="s">
        <v>703</v>
      </c>
    </row>
    <row r="466" spans="1:2">
      <c r="A466" s="2" t="s">
        <v>702</v>
      </c>
      <c r="B466" s="2" t="s">
        <v>704</v>
      </c>
    </row>
    <row r="467" spans="1:2">
      <c r="A467" s="2" t="s">
        <v>702</v>
      </c>
      <c r="B467" s="2" t="s">
        <v>705</v>
      </c>
    </row>
    <row r="468" spans="1:2">
      <c r="A468" s="2" t="s">
        <v>702</v>
      </c>
      <c r="B468" s="2" t="s">
        <v>706</v>
      </c>
    </row>
    <row r="469" spans="1:2">
      <c r="A469" s="2" t="s">
        <v>702</v>
      </c>
      <c r="B469" s="2" t="s">
        <v>707</v>
      </c>
    </row>
    <row r="470" spans="1:2">
      <c r="A470" s="2" t="s">
        <v>702</v>
      </c>
      <c r="B470" s="2" t="s">
        <v>708</v>
      </c>
    </row>
    <row r="471" spans="1:2">
      <c r="A471" s="2" t="s">
        <v>702</v>
      </c>
      <c r="B471" s="2" t="s">
        <v>709</v>
      </c>
    </row>
    <row r="472" spans="1:2">
      <c r="A472" s="2" t="s">
        <v>702</v>
      </c>
      <c r="B472" s="2" t="s">
        <v>710</v>
      </c>
    </row>
    <row r="473" spans="1:2">
      <c r="A473" s="2" t="s">
        <v>702</v>
      </c>
      <c r="B473" s="2" t="s">
        <v>711</v>
      </c>
    </row>
    <row r="474" spans="1:2">
      <c r="A474" s="2" t="s">
        <v>702</v>
      </c>
      <c r="B474" s="2" t="s">
        <v>712</v>
      </c>
    </row>
    <row r="475" spans="1:2">
      <c r="A475" s="2" t="s">
        <v>702</v>
      </c>
      <c r="B475" s="2" t="s">
        <v>713</v>
      </c>
    </row>
    <row r="476" spans="1:2">
      <c r="A476" s="2" t="s">
        <v>702</v>
      </c>
      <c r="B476" s="2" t="s">
        <v>714</v>
      </c>
    </row>
    <row r="477" spans="1:2">
      <c r="A477" s="2" t="s">
        <v>702</v>
      </c>
      <c r="B477" s="2" t="s">
        <v>715</v>
      </c>
    </row>
    <row r="478" spans="1:2">
      <c r="A478" s="2" t="s">
        <v>716</v>
      </c>
      <c r="B478" s="2" t="s">
        <v>717</v>
      </c>
    </row>
    <row r="479" spans="1:2">
      <c r="A479" s="2" t="s">
        <v>716</v>
      </c>
      <c r="B479" s="2" t="s">
        <v>718</v>
      </c>
    </row>
    <row r="480" spans="1:2">
      <c r="A480" s="2" t="s">
        <v>716</v>
      </c>
      <c r="B480" s="2" t="s">
        <v>719</v>
      </c>
    </row>
    <row r="481" spans="1:2">
      <c r="A481" s="2" t="s">
        <v>716</v>
      </c>
      <c r="B481" s="2" t="s">
        <v>720</v>
      </c>
    </row>
    <row r="482" spans="1:2">
      <c r="A482" s="2" t="s">
        <v>716</v>
      </c>
      <c r="B482" s="2" t="s">
        <v>721</v>
      </c>
    </row>
    <row r="483" spans="1:2">
      <c r="A483" s="2" t="s">
        <v>716</v>
      </c>
      <c r="B483" s="2" t="s">
        <v>722</v>
      </c>
    </row>
    <row r="484" spans="1:2">
      <c r="A484" s="2" t="s">
        <v>716</v>
      </c>
      <c r="B484" s="2" t="s">
        <v>723</v>
      </c>
    </row>
    <row r="485" spans="1:2">
      <c r="A485" s="2" t="s">
        <v>716</v>
      </c>
      <c r="B485" s="2" t="s">
        <v>724</v>
      </c>
    </row>
    <row r="486" spans="1:2">
      <c r="A486" s="2" t="s">
        <v>716</v>
      </c>
      <c r="B486" s="2" t="s">
        <v>725</v>
      </c>
    </row>
    <row r="487" spans="1:2">
      <c r="A487" s="2" t="s">
        <v>726</v>
      </c>
      <c r="B487" s="2" t="s">
        <v>727</v>
      </c>
    </row>
    <row r="488" spans="1:2">
      <c r="A488" s="2" t="s">
        <v>726</v>
      </c>
      <c r="B488" s="2" t="s">
        <v>728</v>
      </c>
    </row>
    <row r="489" spans="1:2">
      <c r="A489" s="2" t="s">
        <v>726</v>
      </c>
      <c r="B489" s="2" t="s">
        <v>729</v>
      </c>
    </row>
    <row r="490" spans="1:2">
      <c r="A490" s="2" t="s">
        <v>726</v>
      </c>
      <c r="B490" s="2" t="s">
        <v>730</v>
      </c>
    </row>
    <row r="491" spans="1:2">
      <c r="A491" s="2" t="s">
        <v>726</v>
      </c>
      <c r="B491" s="2" t="s">
        <v>731</v>
      </c>
    </row>
    <row r="492" spans="1:2">
      <c r="A492" s="2" t="s">
        <v>726</v>
      </c>
      <c r="B492" s="2" t="s">
        <v>732</v>
      </c>
    </row>
    <row r="493" spans="1:2">
      <c r="A493" s="2" t="s">
        <v>726</v>
      </c>
      <c r="B493" s="2" t="s">
        <v>733</v>
      </c>
    </row>
    <row r="494" spans="1:2">
      <c r="A494" s="2" t="s">
        <v>726</v>
      </c>
      <c r="B494" s="2" t="s">
        <v>734</v>
      </c>
    </row>
    <row r="495" spans="1:2">
      <c r="A495" s="2" t="s">
        <v>735</v>
      </c>
      <c r="B495" s="2" t="s">
        <v>736</v>
      </c>
    </row>
    <row r="496" spans="1:2">
      <c r="A496" s="2" t="s">
        <v>735</v>
      </c>
      <c r="B496" s="2" t="s">
        <v>737</v>
      </c>
    </row>
    <row r="497" spans="1:2">
      <c r="A497" s="2" t="s">
        <v>735</v>
      </c>
      <c r="B497" s="2" t="s">
        <v>738</v>
      </c>
    </row>
    <row r="498" spans="1:2">
      <c r="A498" s="2" t="s">
        <v>735</v>
      </c>
      <c r="B498" s="2" t="s">
        <v>739</v>
      </c>
    </row>
    <row r="499" spans="1:2">
      <c r="A499" s="2" t="s">
        <v>735</v>
      </c>
      <c r="B499" s="2" t="s">
        <v>740</v>
      </c>
    </row>
    <row r="500" spans="1:2">
      <c r="A500" s="2" t="s">
        <v>735</v>
      </c>
      <c r="B500" s="2" t="s">
        <v>741</v>
      </c>
    </row>
    <row r="501" spans="1:2">
      <c r="A501" s="2" t="s">
        <v>735</v>
      </c>
      <c r="B501" s="2" t="s">
        <v>742</v>
      </c>
    </row>
    <row r="502" spans="1:2">
      <c r="A502" s="2" t="s">
        <v>735</v>
      </c>
      <c r="B502" s="2" t="s">
        <v>743</v>
      </c>
    </row>
    <row r="503" spans="1:2">
      <c r="A503" s="2" t="s">
        <v>735</v>
      </c>
      <c r="B503" s="2" t="s">
        <v>744</v>
      </c>
    </row>
    <row r="504" spans="1:2">
      <c r="A504" s="2" t="s">
        <v>735</v>
      </c>
      <c r="B504" s="2" t="s">
        <v>745</v>
      </c>
    </row>
    <row r="505" spans="1:2">
      <c r="A505" s="2" t="s">
        <v>735</v>
      </c>
      <c r="B505" s="2" t="s">
        <v>746</v>
      </c>
    </row>
    <row r="506" spans="1:2">
      <c r="A506" s="2" t="s">
        <v>735</v>
      </c>
      <c r="B506" s="2" t="s">
        <v>747</v>
      </c>
    </row>
    <row r="507" spans="1:2">
      <c r="A507" s="2" t="s">
        <v>735</v>
      </c>
      <c r="B507" s="2" t="s">
        <v>748</v>
      </c>
    </row>
    <row r="508" spans="1:2">
      <c r="A508" s="2" t="s">
        <v>735</v>
      </c>
      <c r="B508" s="2" t="s">
        <v>749</v>
      </c>
    </row>
    <row r="509" spans="1:2">
      <c r="A509" s="2" t="s">
        <v>735</v>
      </c>
      <c r="B509" s="2" t="s">
        <v>750</v>
      </c>
    </row>
    <row r="510" spans="1:2">
      <c r="A510" s="2" t="s">
        <v>735</v>
      </c>
      <c r="B510" s="2" t="s">
        <v>751</v>
      </c>
    </row>
    <row r="511" spans="1:2">
      <c r="A511" s="2" t="s">
        <v>735</v>
      </c>
      <c r="B511" s="2" t="s">
        <v>752</v>
      </c>
    </row>
    <row r="512" spans="1:2">
      <c r="A512" s="2" t="s">
        <v>735</v>
      </c>
      <c r="B512" s="2" t="s">
        <v>753</v>
      </c>
    </row>
    <row r="513" spans="1:2">
      <c r="A513" s="2" t="s">
        <v>754</v>
      </c>
      <c r="B513" s="2" t="s">
        <v>755</v>
      </c>
    </row>
    <row r="514" spans="1:2">
      <c r="A514" s="2" t="s">
        <v>754</v>
      </c>
      <c r="B514" s="2" t="s">
        <v>756</v>
      </c>
    </row>
    <row r="515" spans="1:2">
      <c r="A515" s="2" t="s">
        <v>754</v>
      </c>
      <c r="B515" s="2" t="s">
        <v>757</v>
      </c>
    </row>
    <row r="516" spans="1:2">
      <c r="A516" s="2" t="s">
        <v>754</v>
      </c>
      <c r="B516" s="2" t="s">
        <v>758</v>
      </c>
    </row>
    <row r="517" spans="1:2">
      <c r="A517" s="2" t="s">
        <v>754</v>
      </c>
      <c r="B517" s="2" t="s">
        <v>759</v>
      </c>
    </row>
    <row r="518" spans="1:2">
      <c r="A518" s="2" t="s">
        <v>754</v>
      </c>
      <c r="B518" s="2" t="s">
        <v>760</v>
      </c>
    </row>
    <row r="519" spans="1:2">
      <c r="A519" s="2" t="s">
        <v>754</v>
      </c>
      <c r="B519" s="2" t="s">
        <v>761</v>
      </c>
    </row>
    <row r="520" spans="1:2">
      <c r="A520" s="2" t="s">
        <v>754</v>
      </c>
      <c r="B520" s="2" t="s">
        <v>762</v>
      </c>
    </row>
    <row r="521" spans="1:2">
      <c r="A521" s="2" t="s">
        <v>754</v>
      </c>
      <c r="B521" s="2" t="s">
        <v>763</v>
      </c>
    </row>
    <row r="522" spans="1:2">
      <c r="A522" s="2" t="s">
        <v>754</v>
      </c>
      <c r="B522" s="2" t="s">
        <v>764</v>
      </c>
    </row>
    <row r="523" spans="1:2">
      <c r="A523" s="2" t="s">
        <v>754</v>
      </c>
      <c r="B523" s="2" t="s">
        <v>765</v>
      </c>
    </row>
    <row r="524" spans="1:2">
      <c r="A524" s="2" t="s">
        <v>754</v>
      </c>
      <c r="B524" s="2" t="s">
        <v>766</v>
      </c>
    </row>
    <row r="525" spans="1:2">
      <c r="A525" s="2" t="s">
        <v>754</v>
      </c>
      <c r="B525" s="2" t="s">
        <v>767</v>
      </c>
    </row>
    <row r="526" spans="1:2">
      <c r="A526" s="2" t="s">
        <v>754</v>
      </c>
      <c r="B526" s="2" t="s">
        <v>768</v>
      </c>
    </row>
    <row r="527" spans="1:2">
      <c r="A527" s="2" t="s">
        <v>769</v>
      </c>
      <c r="B527" s="2" t="s">
        <v>770</v>
      </c>
    </row>
    <row r="528" spans="1:2">
      <c r="A528" s="2" t="s">
        <v>769</v>
      </c>
      <c r="B528" s="2" t="s">
        <v>771</v>
      </c>
    </row>
    <row r="529" spans="1:2">
      <c r="A529" s="2" t="s">
        <v>769</v>
      </c>
      <c r="B529" s="2" t="s">
        <v>772</v>
      </c>
    </row>
    <row r="530" spans="1:2">
      <c r="A530" s="2" t="s">
        <v>769</v>
      </c>
      <c r="B530" s="2" t="s">
        <v>773</v>
      </c>
    </row>
    <row r="531" spans="1:2">
      <c r="A531" s="2" t="s">
        <v>769</v>
      </c>
      <c r="B531" s="2" t="s">
        <v>774</v>
      </c>
    </row>
    <row r="532" spans="1:2">
      <c r="A532" s="2" t="s">
        <v>769</v>
      </c>
      <c r="B532" s="2" t="s">
        <v>775</v>
      </c>
    </row>
    <row r="533" spans="1:2">
      <c r="A533" s="2" t="s">
        <v>769</v>
      </c>
      <c r="B533" s="2" t="s">
        <v>776</v>
      </c>
    </row>
    <row r="534" spans="1:2">
      <c r="A534" s="2" t="s">
        <v>769</v>
      </c>
      <c r="B534" s="2" t="s">
        <v>777</v>
      </c>
    </row>
    <row r="535" spans="1:2">
      <c r="A535" s="2" t="s">
        <v>769</v>
      </c>
      <c r="B535" s="2" t="s">
        <v>778</v>
      </c>
    </row>
    <row r="536" spans="1:2">
      <c r="A536" s="2" t="s">
        <v>769</v>
      </c>
      <c r="B536" s="2" t="s">
        <v>779</v>
      </c>
    </row>
    <row r="537" spans="1:2">
      <c r="A537" s="2" t="s">
        <v>769</v>
      </c>
      <c r="B537" s="2" t="s">
        <v>780</v>
      </c>
    </row>
    <row r="538" spans="1:2">
      <c r="A538" s="2" t="s">
        <v>769</v>
      </c>
      <c r="B538" s="2" t="s">
        <v>781</v>
      </c>
    </row>
    <row r="539" spans="1:2">
      <c r="A539" s="2" t="s">
        <v>769</v>
      </c>
      <c r="B539" s="2" t="s">
        <v>782</v>
      </c>
    </row>
    <row r="540" spans="1:2">
      <c r="A540" s="2" t="s">
        <v>769</v>
      </c>
      <c r="B540" s="2" t="s">
        <v>783</v>
      </c>
    </row>
    <row r="541" spans="1:2">
      <c r="A541" s="2" t="s">
        <v>784</v>
      </c>
      <c r="B541" s="2" t="s">
        <v>785</v>
      </c>
    </row>
    <row r="542" spans="1:2">
      <c r="A542" s="2" t="s">
        <v>784</v>
      </c>
      <c r="B542" s="2" t="s">
        <v>786</v>
      </c>
    </row>
    <row r="543" spans="1:2">
      <c r="A543" s="2" t="s">
        <v>784</v>
      </c>
      <c r="B543" s="2" t="s">
        <v>787</v>
      </c>
    </row>
    <row r="544" spans="1:2">
      <c r="A544" s="2" t="s">
        <v>784</v>
      </c>
      <c r="B544" s="2" t="s">
        <v>788</v>
      </c>
    </row>
    <row r="545" spans="1:2">
      <c r="A545" s="2" t="s">
        <v>784</v>
      </c>
      <c r="B545" s="2" t="s">
        <v>789</v>
      </c>
    </row>
    <row r="546" spans="1:2">
      <c r="A546" s="2" t="s">
        <v>784</v>
      </c>
      <c r="B546" s="2" t="s">
        <v>790</v>
      </c>
    </row>
    <row r="547" spans="1:2">
      <c r="A547" s="2" t="s">
        <v>784</v>
      </c>
      <c r="B547" s="2" t="s">
        <v>791</v>
      </c>
    </row>
    <row r="548" spans="1:2">
      <c r="A548" s="2" t="s">
        <v>784</v>
      </c>
      <c r="B548" s="2" t="s">
        <v>792</v>
      </c>
    </row>
    <row r="549" spans="1:2">
      <c r="A549" s="2" t="s">
        <v>784</v>
      </c>
      <c r="B549" s="2" t="s">
        <v>793</v>
      </c>
    </row>
    <row r="550" spans="1:2">
      <c r="A550" s="2" t="s">
        <v>784</v>
      </c>
      <c r="B550" s="2" t="s">
        <v>794</v>
      </c>
    </row>
    <row r="551" spans="1:2">
      <c r="A551" s="2" t="s">
        <v>795</v>
      </c>
      <c r="B551" s="2" t="s">
        <v>796</v>
      </c>
    </row>
    <row r="552" spans="1:2">
      <c r="A552" s="2" t="s">
        <v>795</v>
      </c>
      <c r="B552" s="2" t="s">
        <v>797</v>
      </c>
    </row>
    <row r="553" spans="1:2">
      <c r="A553" s="2" t="s">
        <v>795</v>
      </c>
      <c r="B553" s="2" t="s">
        <v>798</v>
      </c>
    </row>
    <row r="554" spans="1:2">
      <c r="A554" s="2" t="s">
        <v>795</v>
      </c>
      <c r="B554" s="2" t="s">
        <v>799</v>
      </c>
    </row>
    <row r="555" spans="1:2">
      <c r="A555" s="2" t="s">
        <v>795</v>
      </c>
      <c r="B555" s="2" t="s">
        <v>800</v>
      </c>
    </row>
    <row r="556" spans="1:2">
      <c r="A556" s="2" t="s">
        <v>795</v>
      </c>
      <c r="B556" s="2" t="s">
        <v>801</v>
      </c>
    </row>
    <row r="557" spans="1:2">
      <c r="A557" s="2" t="s">
        <v>795</v>
      </c>
      <c r="B557" s="2" t="s">
        <v>802</v>
      </c>
    </row>
    <row r="558" spans="1:2">
      <c r="A558" s="2" t="s">
        <v>795</v>
      </c>
      <c r="B558" s="2" t="s">
        <v>803</v>
      </c>
    </row>
    <row r="559" spans="1:2">
      <c r="A559" s="2" t="s">
        <v>795</v>
      </c>
      <c r="B559" s="2" t="s">
        <v>804</v>
      </c>
    </row>
    <row r="560" spans="1:2">
      <c r="A560" s="2" t="s">
        <v>795</v>
      </c>
      <c r="B560" s="2" t="s">
        <v>805</v>
      </c>
    </row>
    <row r="561" spans="1:2">
      <c r="A561" s="2" t="s">
        <v>795</v>
      </c>
      <c r="B561" s="2" t="s">
        <v>806</v>
      </c>
    </row>
    <row r="562" spans="1:2">
      <c r="A562" s="2" t="s">
        <v>807</v>
      </c>
      <c r="B562" s="2" t="s">
        <v>808</v>
      </c>
    </row>
    <row r="563" spans="1:2">
      <c r="A563" s="2" t="s">
        <v>807</v>
      </c>
      <c r="B563" s="2" t="s">
        <v>809</v>
      </c>
    </row>
    <row r="564" spans="1:2">
      <c r="A564" s="2" t="s">
        <v>807</v>
      </c>
      <c r="B564" s="2" t="s">
        <v>810</v>
      </c>
    </row>
    <row r="565" spans="1:2">
      <c r="A565" s="2" t="s">
        <v>807</v>
      </c>
      <c r="B565" s="2" t="s">
        <v>811</v>
      </c>
    </row>
    <row r="566" spans="1:2">
      <c r="A566" s="2" t="s">
        <v>807</v>
      </c>
      <c r="B566" s="2" t="s">
        <v>812</v>
      </c>
    </row>
    <row r="567" spans="1:2">
      <c r="A567" s="2" t="s">
        <v>807</v>
      </c>
      <c r="B567" s="2" t="s">
        <v>813</v>
      </c>
    </row>
    <row r="568" spans="1:2">
      <c r="A568" s="2" t="s">
        <v>807</v>
      </c>
      <c r="B568" s="2" t="s">
        <v>814</v>
      </c>
    </row>
    <row r="569" spans="1:2">
      <c r="A569" s="2" t="s">
        <v>807</v>
      </c>
      <c r="B569" s="2" t="s">
        <v>815</v>
      </c>
    </row>
    <row r="570" spans="1:2">
      <c r="A570" s="2" t="s">
        <v>807</v>
      </c>
      <c r="B570" s="2" t="s">
        <v>816</v>
      </c>
    </row>
    <row r="571" spans="1:2">
      <c r="A571" s="2" t="s">
        <v>807</v>
      </c>
      <c r="B571" s="2" t="s">
        <v>817</v>
      </c>
    </row>
    <row r="572" spans="1:2">
      <c r="A572" s="2" t="s">
        <v>807</v>
      </c>
      <c r="B572" s="2" t="s">
        <v>818</v>
      </c>
    </row>
    <row r="573" spans="1:2">
      <c r="A573" s="2" t="s">
        <v>807</v>
      </c>
      <c r="B573" s="2" t="s">
        <v>819</v>
      </c>
    </row>
    <row r="574" spans="1:2">
      <c r="A574" s="2" t="s">
        <v>820</v>
      </c>
      <c r="B574" s="2" t="s">
        <v>821</v>
      </c>
    </row>
    <row r="575" spans="1:2">
      <c r="A575" s="2" t="s">
        <v>820</v>
      </c>
      <c r="B575" s="2" t="s">
        <v>822</v>
      </c>
    </row>
    <row r="576" spans="1:2">
      <c r="A576" s="2" t="s">
        <v>820</v>
      </c>
      <c r="B576" s="2" t="s">
        <v>823</v>
      </c>
    </row>
    <row r="577" spans="1:2">
      <c r="A577" s="2" t="s">
        <v>820</v>
      </c>
      <c r="B577" s="2" t="s">
        <v>824</v>
      </c>
    </row>
    <row r="578" spans="1:2">
      <c r="A578" s="2" t="s">
        <v>820</v>
      </c>
      <c r="B578" s="2" t="s">
        <v>825</v>
      </c>
    </row>
    <row r="579" spans="1:2">
      <c r="A579" s="2" t="s">
        <v>820</v>
      </c>
      <c r="B579" s="2" t="s">
        <v>826</v>
      </c>
    </row>
    <row r="580" spans="1:2">
      <c r="A580" s="2" t="s">
        <v>820</v>
      </c>
      <c r="B580" s="2" t="s">
        <v>827</v>
      </c>
    </row>
    <row r="581" spans="1:2">
      <c r="A581" s="2" t="s">
        <v>820</v>
      </c>
      <c r="B581" s="2" t="s">
        <v>828</v>
      </c>
    </row>
    <row r="582" spans="1:2">
      <c r="A582" s="2" t="s">
        <v>820</v>
      </c>
      <c r="B582" s="2" t="s">
        <v>829</v>
      </c>
    </row>
    <row r="583" spans="1:2">
      <c r="A583" s="2" t="s">
        <v>830</v>
      </c>
      <c r="B583" s="2" t="s">
        <v>831</v>
      </c>
    </row>
    <row r="584" spans="1:2">
      <c r="A584" s="2" t="s">
        <v>830</v>
      </c>
      <c r="B584" s="2" t="s">
        <v>832</v>
      </c>
    </row>
    <row r="585" spans="1:2">
      <c r="A585" s="2" t="s">
        <v>830</v>
      </c>
      <c r="B585" s="2" t="s">
        <v>833</v>
      </c>
    </row>
    <row r="586" spans="1:2">
      <c r="A586" s="2" t="s">
        <v>830</v>
      </c>
      <c r="B586" s="2" t="s">
        <v>834</v>
      </c>
    </row>
    <row r="587" spans="1:2">
      <c r="A587" s="2" t="s">
        <v>830</v>
      </c>
      <c r="B587" s="2" t="s">
        <v>835</v>
      </c>
    </row>
    <row r="588" spans="1:2">
      <c r="A588" s="2" t="s">
        <v>830</v>
      </c>
      <c r="B588" s="2" t="s">
        <v>836</v>
      </c>
    </row>
    <row r="589" spans="1:2">
      <c r="A589" s="2" t="s">
        <v>830</v>
      </c>
      <c r="B589" s="2" t="s">
        <v>837</v>
      </c>
    </row>
    <row r="590" spans="1:2">
      <c r="A590" s="2" t="s">
        <v>830</v>
      </c>
      <c r="B590" s="2" t="s">
        <v>838</v>
      </c>
    </row>
    <row r="591" spans="1:2">
      <c r="A591" s="2" t="s">
        <v>839</v>
      </c>
      <c r="B591" s="2" t="s">
        <v>840</v>
      </c>
    </row>
    <row r="592" spans="1:2">
      <c r="A592" s="2" t="s">
        <v>839</v>
      </c>
      <c r="B592" s="2" t="s">
        <v>841</v>
      </c>
    </row>
    <row r="593" spans="1:2">
      <c r="A593" s="2" t="s">
        <v>839</v>
      </c>
      <c r="B593" s="2" t="s">
        <v>842</v>
      </c>
    </row>
    <row r="594" spans="1:2">
      <c r="A594" s="2" t="s">
        <v>839</v>
      </c>
      <c r="B594" s="2" t="s">
        <v>843</v>
      </c>
    </row>
    <row r="595" spans="1:2">
      <c r="A595" s="2" t="s">
        <v>839</v>
      </c>
      <c r="B595" s="2" t="s">
        <v>844</v>
      </c>
    </row>
    <row r="596" spans="1:2">
      <c r="A596" s="2" t="s">
        <v>839</v>
      </c>
      <c r="B596" s="2" t="s">
        <v>845</v>
      </c>
    </row>
    <row r="597" spans="1:2">
      <c r="A597" s="2" t="s">
        <v>839</v>
      </c>
      <c r="B597" s="2" t="s">
        <v>846</v>
      </c>
    </row>
    <row r="598" spans="1:2">
      <c r="A598" s="2" t="s">
        <v>839</v>
      </c>
      <c r="B598" s="2" t="s">
        <v>847</v>
      </c>
    </row>
    <row r="599" spans="1:2">
      <c r="A599" s="2" t="s">
        <v>839</v>
      </c>
      <c r="B599" s="2" t="s">
        <v>848</v>
      </c>
    </row>
    <row r="600" spans="1:2">
      <c r="A600" s="2" t="s">
        <v>849</v>
      </c>
      <c r="B600" s="2" t="s">
        <v>850</v>
      </c>
    </row>
    <row r="601" spans="1:2">
      <c r="A601" s="2" t="s">
        <v>849</v>
      </c>
      <c r="B601" s="2" t="s">
        <v>851</v>
      </c>
    </row>
    <row r="602" spans="1:2">
      <c r="A602" s="2" t="s">
        <v>849</v>
      </c>
      <c r="B602" s="2" t="s">
        <v>852</v>
      </c>
    </row>
    <row r="603" spans="1:2">
      <c r="A603" s="2" t="s">
        <v>849</v>
      </c>
      <c r="B603" s="2" t="s">
        <v>853</v>
      </c>
    </row>
    <row r="604" spans="1:2">
      <c r="A604" s="2" t="s">
        <v>849</v>
      </c>
      <c r="B604" s="2" t="s">
        <v>854</v>
      </c>
    </row>
    <row r="605" spans="1:2">
      <c r="A605" s="2" t="s">
        <v>849</v>
      </c>
      <c r="B605" s="2" t="s">
        <v>855</v>
      </c>
    </row>
    <row r="606" spans="1:2">
      <c r="A606" s="2" t="s">
        <v>849</v>
      </c>
      <c r="B606" s="2" t="s">
        <v>856</v>
      </c>
    </row>
    <row r="607" spans="1:2">
      <c r="A607" s="2" t="s">
        <v>849</v>
      </c>
      <c r="B607" s="2" t="s">
        <v>857</v>
      </c>
    </row>
    <row r="608" spans="1:2">
      <c r="A608" s="2" t="s">
        <v>849</v>
      </c>
      <c r="B608" s="2" t="s">
        <v>858</v>
      </c>
    </row>
    <row r="609" spans="1:2">
      <c r="A609" s="2" t="s">
        <v>849</v>
      </c>
      <c r="B609" s="2" t="s">
        <v>859</v>
      </c>
    </row>
    <row r="610" spans="1:2">
      <c r="A610" s="2" t="s">
        <v>849</v>
      </c>
      <c r="B610" s="2" t="s">
        <v>860</v>
      </c>
    </row>
    <row r="611" spans="1:2">
      <c r="A611" s="2" t="s">
        <v>849</v>
      </c>
      <c r="B611" s="2" t="s">
        <v>861</v>
      </c>
    </row>
    <row r="612" spans="1:2">
      <c r="A612" s="2" t="s">
        <v>849</v>
      </c>
      <c r="B612" s="2" t="s">
        <v>862</v>
      </c>
    </row>
    <row r="613" spans="1:2">
      <c r="A613" s="2" t="s">
        <v>849</v>
      </c>
      <c r="B613" s="2" t="s">
        <v>863</v>
      </c>
    </row>
    <row r="614" spans="1:2">
      <c r="A614" s="2" t="s">
        <v>849</v>
      </c>
      <c r="B614" s="2" t="s">
        <v>864</v>
      </c>
    </row>
    <row r="615" spans="1:2">
      <c r="A615" s="2" t="s">
        <v>849</v>
      </c>
      <c r="B615" s="2" t="s">
        <v>865</v>
      </c>
    </row>
    <row r="616" spans="1:2">
      <c r="A616" s="2" t="s">
        <v>849</v>
      </c>
      <c r="B616" s="2" t="s">
        <v>866</v>
      </c>
    </row>
    <row r="617" spans="1:2">
      <c r="A617" s="2" t="s">
        <v>849</v>
      </c>
      <c r="B617" s="2" t="s">
        <v>867</v>
      </c>
    </row>
    <row r="618" spans="1:2">
      <c r="A618" s="2" t="s">
        <v>849</v>
      </c>
      <c r="B618" s="2" t="s">
        <v>868</v>
      </c>
    </row>
    <row r="619" spans="1:2">
      <c r="A619" s="2" t="s">
        <v>849</v>
      </c>
      <c r="B619" s="2" t="s">
        <v>869</v>
      </c>
    </row>
    <row r="620" spans="1:2">
      <c r="A620" s="2" t="s">
        <v>849</v>
      </c>
      <c r="B620" s="2" t="s">
        <v>870</v>
      </c>
    </row>
    <row r="621" spans="1:2">
      <c r="A621" s="2" t="s">
        <v>849</v>
      </c>
      <c r="B621" s="2" t="s">
        <v>871</v>
      </c>
    </row>
    <row r="622" spans="1:2">
      <c r="A622" s="2" t="s">
        <v>849</v>
      </c>
      <c r="B622" s="2" t="s">
        <v>872</v>
      </c>
    </row>
    <row r="623" spans="1:2">
      <c r="A623" s="2" t="s">
        <v>849</v>
      </c>
      <c r="B623" s="2" t="s">
        <v>873</v>
      </c>
    </row>
    <row r="624" spans="1:2">
      <c r="A624" s="2" t="s">
        <v>849</v>
      </c>
      <c r="B624" s="2" t="s">
        <v>874</v>
      </c>
    </row>
    <row r="625" spans="1:2">
      <c r="A625" s="2" t="s">
        <v>849</v>
      </c>
      <c r="B625" s="2" t="s">
        <v>875</v>
      </c>
    </row>
    <row r="626" spans="1:2">
      <c r="A626" s="2" t="s">
        <v>849</v>
      </c>
      <c r="B626" s="2" t="s">
        <v>876</v>
      </c>
    </row>
    <row r="627" spans="1:2">
      <c r="A627" s="2" t="s">
        <v>877</v>
      </c>
      <c r="B627" s="2" t="s">
        <v>878</v>
      </c>
    </row>
    <row r="628" spans="1:2">
      <c r="A628" s="2" t="s">
        <v>877</v>
      </c>
      <c r="B628" s="2" t="s">
        <v>879</v>
      </c>
    </row>
    <row r="629" spans="1:2">
      <c r="A629" s="2" t="s">
        <v>877</v>
      </c>
      <c r="B629" s="2" t="s">
        <v>880</v>
      </c>
    </row>
    <row r="630" spans="1:2">
      <c r="A630" s="2" t="s">
        <v>877</v>
      </c>
      <c r="B630" s="2" t="s">
        <v>881</v>
      </c>
    </row>
    <row r="631" spans="1:2">
      <c r="A631" s="2" t="s">
        <v>877</v>
      </c>
      <c r="B631" s="2" t="s">
        <v>882</v>
      </c>
    </row>
    <row r="632" spans="1:2">
      <c r="A632" s="2" t="s">
        <v>877</v>
      </c>
      <c r="B632" s="2" t="s">
        <v>883</v>
      </c>
    </row>
    <row r="633" spans="1:2">
      <c r="A633" s="2" t="s">
        <v>877</v>
      </c>
      <c r="B633" s="2" t="s">
        <v>884</v>
      </c>
    </row>
    <row r="634" spans="1:2">
      <c r="A634" s="2" t="s">
        <v>877</v>
      </c>
      <c r="B634" s="2" t="s">
        <v>885</v>
      </c>
    </row>
    <row r="635" spans="1:2">
      <c r="A635" s="2" t="s">
        <v>877</v>
      </c>
      <c r="B635" s="2" t="s">
        <v>886</v>
      </c>
    </row>
    <row r="636" spans="1:2">
      <c r="A636" s="2" t="s">
        <v>887</v>
      </c>
      <c r="B636" s="2" t="s">
        <v>888</v>
      </c>
    </row>
    <row r="637" spans="1:2">
      <c r="A637" s="2" t="s">
        <v>887</v>
      </c>
      <c r="B637" s="2" t="s">
        <v>889</v>
      </c>
    </row>
    <row r="638" spans="1:2">
      <c r="A638" s="2" t="s">
        <v>887</v>
      </c>
      <c r="B638" s="2" t="s">
        <v>890</v>
      </c>
    </row>
    <row r="639" spans="1:2">
      <c r="A639" s="2" t="s">
        <v>887</v>
      </c>
      <c r="B639" s="2" t="s">
        <v>891</v>
      </c>
    </row>
    <row r="640" spans="1:2">
      <c r="A640" s="2" t="s">
        <v>887</v>
      </c>
      <c r="B640" s="2" t="s">
        <v>892</v>
      </c>
    </row>
    <row r="641" spans="1:2">
      <c r="A641" s="2" t="s">
        <v>887</v>
      </c>
      <c r="B641" s="2" t="s">
        <v>893</v>
      </c>
    </row>
    <row r="642" spans="1:2">
      <c r="A642" s="2" t="s">
        <v>887</v>
      </c>
      <c r="B642" s="2" t="s">
        <v>894</v>
      </c>
    </row>
    <row r="643" spans="1:2">
      <c r="A643" s="2" t="s">
        <v>887</v>
      </c>
      <c r="B643" s="2" t="s">
        <v>895</v>
      </c>
    </row>
    <row r="644" spans="1:2">
      <c r="A644" s="2" t="s">
        <v>887</v>
      </c>
      <c r="B644" s="2" t="s">
        <v>896</v>
      </c>
    </row>
    <row r="645" spans="1:2">
      <c r="A645" s="2" t="s">
        <v>887</v>
      </c>
      <c r="B645" s="2" t="s">
        <v>897</v>
      </c>
    </row>
    <row r="646" spans="1:2">
      <c r="A646" s="2" t="s">
        <v>887</v>
      </c>
      <c r="B646" s="2" t="s">
        <v>898</v>
      </c>
    </row>
    <row r="647" spans="1:2">
      <c r="A647" s="2" t="s">
        <v>899</v>
      </c>
      <c r="B647" s="2" t="s">
        <v>900</v>
      </c>
    </row>
    <row r="648" spans="1:2">
      <c r="A648" s="2" t="s">
        <v>899</v>
      </c>
      <c r="B648" s="2" t="s">
        <v>901</v>
      </c>
    </row>
    <row r="649" spans="1:2">
      <c r="A649" s="2" t="s">
        <v>899</v>
      </c>
      <c r="B649" s="2" t="s">
        <v>902</v>
      </c>
    </row>
    <row r="650" spans="1:2">
      <c r="A650" s="2" t="s">
        <v>899</v>
      </c>
      <c r="B650" s="2" t="s">
        <v>903</v>
      </c>
    </row>
    <row r="651" spans="1:2">
      <c r="A651" s="2" t="s">
        <v>899</v>
      </c>
      <c r="B651" s="2" t="s">
        <v>904</v>
      </c>
    </row>
    <row r="652" spans="1:2">
      <c r="A652" s="2" t="s">
        <v>899</v>
      </c>
      <c r="B652" s="2" t="s">
        <v>905</v>
      </c>
    </row>
    <row r="653" spans="1:2">
      <c r="A653" s="2" t="s">
        <v>899</v>
      </c>
      <c r="B653" s="2" t="s">
        <v>906</v>
      </c>
    </row>
    <row r="654" spans="1:2">
      <c r="A654" s="2" t="s">
        <v>899</v>
      </c>
      <c r="B654" s="2" t="s">
        <v>907</v>
      </c>
    </row>
    <row r="655" spans="1:2">
      <c r="A655" s="2" t="s">
        <v>899</v>
      </c>
      <c r="B655" s="2" t="s">
        <v>908</v>
      </c>
    </row>
    <row r="656" spans="1:2">
      <c r="A656" s="2" t="s">
        <v>899</v>
      </c>
      <c r="B656" s="2" t="s">
        <v>909</v>
      </c>
    </row>
    <row r="657" spans="1:2">
      <c r="A657" s="2" t="s">
        <v>899</v>
      </c>
      <c r="B657" s="2" t="s">
        <v>910</v>
      </c>
    </row>
    <row r="658" spans="1:2">
      <c r="A658" s="2" t="s">
        <v>899</v>
      </c>
      <c r="B658" s="2" t="s">
        <v>911</v>
      </c>
    </row>
    <row r="659" spans="1:2">
      <c r="A659" s="2" t="s">
        <v>899</v>
      </c>
      <c r="B659" s="2" t="s">
        <v>912</v>
      </c>
    </row>
    <row r="660" spans="1:2">
      <c r="A660" s="2" t="s">
        <v>899</v>
      </c>
      <c r="B660" s="2" t="s">
        <v>913</v>
      </c>
    </row>
    <row r="661" spans="1:2">
      <c r="A661" s="2" t="s">
        <v>899</v>
      </c>
      <c r="B661" s="2" t="s">
        <v>914</v>
      </c>
    </row>
    <row r="662" spans="1:2">
      <c r="A662" s="2" t="s">
        <v>899</v>
      </c>
      <c r="B662" s="2" t="s">
        <v>915</v>
      </c>
    </row>
    <row r="663" spans="1:2">
      <c r="A663" s="2" t="s">
        <v>899</v>
      </c>
      <c r="B663" s="2" t="s">
        <v>916</v>
      </c>
    </row>
    <row r="664" spans="1:2">
      <c r="A664" s="2" t="s">
        <v>899</v>
      </c>
      <c r="B664" s="2" t="s">
        <v>917</v>
      </c>
    </row>
    <row r="665" spans="1:2">
      <c r="A665" s="2" t="s">
        <v>899</v>
      </c>
      <c r="B665" s="2" t="s">
        <v>918</v>
      </c>
    </row>
    <row r="666" spans="1:2">
      <c r="A666" s="2" t="s">
        <v>899</v>
      </c>
      <c r="B666" s="2" t="s">
        <v>919</v>
      </c>
    </row>
    <row r="667" spans="1:2">
      <c r="A667" s="2" t="s">
        <v>899</v>
      </c>
      <c r="B667" s="2" t="s">
        <v>920</v>
      </c>
    </row>
    <row r="668" spans="1:2">
      <c r="A668" s="2" t="s">
        <v>899</v>
      </c>
      <c r="B668" s="2" t="s">
        <v>921</v>
      </c>
    </row>
    <row r="669" spans="1:2">
      <c r="A669" s="2" t="s">
        <v>899</v>
      </c>
      <c r="B669" s="2" t="s">
        <v>922</v>
      </c>
    </row>
    <row r="670" spans="1:2">
      <c r="A670" s="2" t="s">
        <v>899</v>
      </c>
      <c r="B670" s="2" t="s">
        <v>923</v>
      </c>
    </row>
    <row r="671" spans="1:2">
      <c r="A671" s="2" t="s">
        <v>924</v>
      </c>
      <c r="B671" s="2" t="s">
        <v>925</v>
      </c>
    </row>
    <row r="672" spans="1:2">
      <c r="A672" s="2" t="s">
        <v>924</v>
      </c>
      <c r="B672" s="2" t="s">
        <v>926</v>
      </c>
    </row>
    <row r="673" spans="1:2">
      <c r="A673" s="2" t="s">
        <v>924</v>
      </c>
      <c r="B673" s="2" t="s">
        <v>927</v>
      </c>
    </row>
    <row r="674" spans="1:2">
      <c r="A674" s="2" t="s">
        <v>924</v>
      </c>
      <c r="B674" s="2" t="s">
        <v>928</v>
      </c>
    </row>
    <row r="675" spans="1:2">
      <c r="A675" s="2" t="s">
        <v>924</v>
      </c>
      <c r="B675" s="2" t="s">
        <v>929</v>
      </c>
    </row>
    <row r="676" spans="1:2">
      <c r="A676" s="2" t="s">
        <v>924</v>
      </c>
      <c r="B676" s="2" t="s">
        <v>930</v>
      </c>
    </row>
    <row r="677" spans="1:2">
      <c r="A677" s="2" t="s">
        <v>924</v>
      </c>
      <c r="B677" s="2" t="s">
        <v>931</v>
      </c>
    </row>
    <row r="678" spans="1:2">
      <c r="A678" s="2" t="s">
        <v>924</v>
      </c>
      <c r="B678" s="2" t="s">
        <v>932</v>
      </c>
    </row>
    <row r="679" spans="1:2">
      <c r="A679" s="2" t="s">
        <v>933</v>
      </c>
      <c r="B679" s="2" t="s">
        <v>934</v>
      </c>
    </row>
    <row r="680" spans="1:2">
      <c r="A680" s="2" t="s">
        <v>933</v>
      </c>
      <c r="B680" s="2" t="s">
        <v>935</v>
      </c>
    </row>
    <row r="681" spans="1:2">
      <c r="A681" s="2" t="s">
        <v>933</v>
      </c>
      <c r="B681" s="2" t="s">
        <v>936</v>
      </c>
    </row>
    <row r="682" spans="1:2">
      <c r="A682" s="2" t="s">
        <v>933</v>
      </c>
      <c r="B682" s="2" t="s">
        <v>937</v>
      </c>
    </row>
    <row r="683" spans="1:2">
      <c r="A683" s="2" t="s">
        <v>933</v>
      </c>
      <c r="B683" s="2" t="s">
        <v>938</v>
      </c>
    </row>
    <row r="684" spans="1:2">
      <c r="A684" s="2" t="s">
        <v>933</v>
      </c>
      <c r="B684" s="2" t="s">
        <v>939</v>
      </c>
    </row>
    <row r="685" spans="1:2">
      <c r="A685" s="2" t="s">
        <v>933</v>
      </c>
      <c r="B685" s="2" t="s">
        <v>940</v>
      </c>
    </row>
    <row r="686" spans="1:2">
      <c r="A686" s="2" t="s">
        <v>941</v>
      </c>
      <c r="B686" s="2" t="s">
        <v>942</v>
      </c>
    </row>
    <row r="687" spans="1:2">
      <c r="A687" s="2" t="s">
        <v>941</v>
      </c>
      <c r="B687" s="2" t="s">
        <v>943</v>
      </c>
    </row>
    <row r="688" spans="1:2">
      <c r="A688" s="2" t="s">
        <v>941</v>
      </c>
      <c r="B688" s="2" t="s">
        <v>944</v>
      </c>
    </row>
    <row r="689" spans="1:2">
      <c r="A689" s="2" t="s">
        <v>941</v>
      </c>
      <c r="B689" s="2" t="s">
        <v>945</v>
      </c>
    </row>
    <row r="690" spans="1:2">
      <c r="A690" s="2" t="s">
        <v>941</v>
      </c>
      <c r="B690" s="2" t="s">
        <v>946</v>
      </c>
    </row>
    <row r="691" spans="1:2">
      <c r="A691" s="2" t="s">
        <v>941</v>
      </c>
      <c r="B691" s="2" t="s">
        <v>947</v>
      </c>
    </row>
    <row r="692" spans="1:2">
      <c r="A692" s="2" t="s">
        <v>941</v>
      </c>
      <c r="B692" s="2" t="s">
        <v>948</v>
      </c>
    </row>
    <row r="693" spans="1:2">
      <c r="A693" s="2" t="s">
        <v>941</v>
      </c>
      <c r="B693" s="2" t="s">
        <v>949</v>
      </c>
    </row>
    <row r="694" spans="1:2">
      <c r="A694" s="2" t="s">
        <v>950</v>
      </c>
      <c r="B694" s="2" t="s">
        <v>951</v>
      </c>
    </row>
    <row r="695" spans="1:2">
      <c r="A695" s="2" t="s">
        <v>950</v>
      </c>
      <c r="B695" s="2" t="s">
        <v>952</v>
      </c>
    </row>
    <row r="696" spans="1:2">
      <c r="A696" s="2" t="s">
        <v>950</v>
      </c>
      <c r="B696" s="2" t="s">
        <v>953</v>
      </c>
    </row>
    <row r="697" spans="1:2">
      <c r="A697" s="2" t="s">
        <v>950</v>
      </c>
      <c r="B697" s="2" t="s">
        <v>954</v>
      </c>
    </row>
    <row r="698" spans="1:2">
      <c r="A698" s="2" t="s">
        <v>950</v>
      </c>
      <c r="B698" s="2" t="s">
        <v>955</v>
      </c>
    </row>
    <row r="699" spans="1:2">
      <c r="A699" s="2" t="s">
        <v>950</v>
      </c>
      <c r="B699" s="2" t="s">
        <v>956</v>
      </c>
    </row>
    <row r="700" spans="1:2">
      <c r="A700" s="2" t="s">
        <v>950</v>
      </c>
      <c r="B700" s="2" t="s">
        <v>957</v>
      </c>
    </row>
    <row r="701" spans="1:2">
      <c r="A701" s="2" t="s">
        <v>950</v>
      </c>
      <c r="B701" s="2" t="s">
        <v>958</v>
      </c>
    </row>
    <row r="702" spans="1:2">
      <c r="A702" s="2" t="s">
        <v>950</v>
      </c>
      <c r="B702" s="2" t="s">
        <v>959</v>
      </c>
    </row>
    <row r="703" spans="1:2">
      <c r="A703" s="2" t="s">
        <v>960</v>
      </c>
      <c r="B703" s="2" t="s">
        <v>961</v>
      </c>
    </row>
    <row r="704" spans="1:2">
      <c r="A704" s="2" t="s">
        <v>960</v>
      </c>
      <c r="B704" s="2" t="s">
        <v>962</v>
      </c>
    </row>
    <row r="705" spans="1:2">
      <c r="A705" s="2" t="s">
        <v>960</v>
      </c>
      <c r="B705" s="2" t="s">
        <v>963</v>
      </c>
    </row>
    <row r="706" spans="1:2">
      <c r="A706" s="2" t="s">
        <v>960</v>
      </c>
      <c r="B706" s="2" t="s">
        <v>964</v>
      </c>
    </row>
    <row r="707" spans="1:2">
      <c r="A707" s="2" t="s">
        <v>960</v>
      </c>
      <c r="B707" s="2" t="s">
        <v>965</v>
      </c>
    </row>
    <row r="708" spans="1:2">
      <c r="A708" s="2" t="s">
        <v>960</v>
      </c>
      <c r="B708" s="2" t="s">
        <v>966</v>
      </c>
    </row>
    <row r="709" spans="1:2">
      <c r="A709" s="2" t="s">
        <v>960</v>
      </c>
      <c r="B709" s="2" t="s">
        <v>967</v>
      </c>
    </row>
    <row r="710" spans="1:2">
      <c r="A710" s="2" t="s">
        <v>960</v>
      </c>
      <c r="B710" s="2" t="s">
        <v>968</v>
      </c>
    </row>
    <row r="711" spans="1:2">
      <c r="A711" s="2" t="s">
        <v>960</v>
      </c>
      <c r="B711" s="2" t="s">
        <v>969</v>
      </c>
    </row>
  </sheetData>
  <sheetProtection algorithmName="SHA-512" hashValue="IjOKIYvLNzGHkNzUxjTdckHrVvZa5DFuDkJmfOMUYn9M0sUmGv/xycC57kao2XDM2GsxL99piOXVZNb2CyaXBA==" saltValue="AjoI3FTCXQOC6wqEWi7Ke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5cf5aed-c11f-4b49-8e38-3070a9be564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16CC10FA33CC41A8E228E651FA6167" ma:contentTypeVersion="16" ma:contentTypeDescription="Create a new document." ma:contentTypeScope="" ma:versionID="4e1cd1429efae346bd47025d7d3966a6">
  <xsd:schema xmlns:xsd="http://www.w3.org/2001/XMLSchema" xmlns:xs="http://www.w3.org/2001/XMLSchema" xmlns:p="http://schemas.microsoft.com/office/2006/metadata/properties" xmlns:ns3="0a0ea1ec-34ad-432a-b8b9-4bacd1517f6f" xmlns:ns4="d5cf5aed-c11f-4b49-8e38-3070a9be5641" targetNamespace="http://schemas.microsoft.com/office/2006/metadata/properties" ma:root="true" ma:fieldsID="fc70319597c54fb752735c6f1a2a47e5" ns3:_="" ns4:_="">
    <xsd:import namespace="0a0ea1ec-34ad-432a-b8b9-4bacd1517f6f"/>
    <xsd:import namespace="d5cf5aed-c11f-4b49-8e38-3070a9be564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LengthInSeconds"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0ea1ec-34ad-432a-b8b9-4bacd1517f6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cf5aed-c11f-4b49-8e38-3070a9be564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A4CBB1-707C-4CA7-ADE3-2A6CEB517824}">
  <ds:schemaRefs>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d5cf5aed-c11f-4b49-8e38-3070a9be5641"/>
    <ds:schemaRef ds:uri="0a0ea1ec-34ad-432a-b8b9-4bacd1517f6f"/>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94AF9FDE-B3BB-47FA-B2A4-17D3FA0A1614}">
  <ds:schemaRefs>
    <ds:schemaRef ds:uri="http://schemas.microsoft.com/sharepoint/v3/contenttype/forms"/>
  </ds:schemaRefs>
</ds:datastoreItem>
</file>

<file path=customXml/itemProps3.xml><?xml version="1.0" encoding="utf-8"?>
<ds:datastoreItem xmlns:ds="http://schemas.openxmlformats.org/officeDocument/2006/customXml" ds:itemID="{117C8540-7F37-49E7-B4F0-EE44A1FE1C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0ea1ec-34ad-432a-b8b9-4bacd1517f6f"/>
    <ds:schemaRef ds:uri="d5cf5aed-c11f-4b49-8e38-3070a9be56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5</vt:i4>
      </vt:variant>
      <vt:variant>
        <vt:lpstr>Phạm vi Có tên</vt:lpstr>
      </vt:variant>
      <vt:variant>
        <vt:i4>1</vt:i4>
      </vt:variant>
    </vt:vector>
  </HeadingPairs>
  <TitlesOfParts>
    <vt:vector size="6" baseType="lpstr">
      <vt:lpstr>HRRF02</vt:lpstr>
      <vt:lpstr>DT</vt:lpstr>
      <vt:lpstr>Truong</vt:lpstr>
      <vt:lpstr>Translate</vt:lpstr>
      <vt:lpstr>Province</vt:lpstr>
      <vt:lpstr>HRRF02!Vùng_In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Tung Lam.</dc:creator>
  <cp:lastModifiedBy>AD</cp:lastModifiedBy>
  <cp:lastPrinted>2023-08-11T04:03:37Z</cp:lastPrinted>
  <dcterms:created xsi:type="dcterms:W3CDTF">2001-03-01T23:57:16Z</dcterms:created>
  <dcterms:modified xsi:type="dcterms:W3CDTF">2023-08-17T11:09:28Z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5555f46-613e-4f1a-a4bc-536c99acd73a_Enabled">
    <vt:lpwstr>true</vt:lpwstr>
  </property>
  <property fmtid="{D5CDD505-2E9C-101B-9397-08002B2CF9AE}" pid="3" name="MSIP_Label_35555f46-613e-4f1a-a4bc-536c99acd73a_SetDate">
    <vt:lpwstr>2023-08-11T03:01:44Z</vt:lpwstr>
  </property>
  <property fmtid="{D5CDD505-2E9C-101B-9397-08002B2CF9AE}" pid="4" name="MSIP_Label_35555f46-613e-4f1a-a4bc-536c99acd73a_Method">
    <vt:lpwstr>Standard</vt:lpwstr>
  </property>
  <property fmtid="{D5CDD505-2E9C-101B-9397-08002B2CF9AE}" pid="5" name="MSIP_Label_35555f46-613e-4f1a-a4bc-536c99acd73a_Name">
    <vt:lpwstr>35555f46-613e-4f1a-a4bc-536c99acd73a</vt:lpwstr>
  </property>
  <property fmtid="{D5CDD505-2E9C-101B-9397-08002B2CF9AE}" pid="6" name="MSIP_Label_35555f46-613e-4f1a-a4bc-536c99acd73a_SiteId">
    <vt:lpwstr>2b931bbb-a7e2-453c-98f9-554f1ac0414d</vt:lpwstr>
  </property>
  <property fmtid="{D5CDD505-2E9C-101B-9397-08002B2CF9AE}" pid="7" name="MSIP_Label_35555f46-613e-4f1a-a4bc-536c99acd73a_ActionId">
    <vt:lpwstr>0fbd005d-ba8d-4a0a-93b7-7051c6ae3a4a</vt:lpwstr>
  </property>
  <property fmtid="{D5CDD505-2E9C-101B-9397-08002B2CF9AE}" pid="8" name="MSIP_Label_35555f46-613e-4f1a-a4bc-536c99acd73a_ContentBits">
    <vt:lpwstr>0</vt:lpwstr>
  </property>
  <property fmtid="{D5CDD505-2E9C-101B-9397-08002B2CF9AE}" pid="9" name="ContentTypeId">
    <vt:lpwstr>0x010100DE16CC10FA33CC41A8E228E651FA6167</vt:lpwstr>
  </property>
</Properties>
</file>